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2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Helyszíni beton és vasbeton mun" sheetId="7" r:id="rId7"/>
    <sheet name="Falazás és egyéb kőművesmunka" sheetId="8" r:id="rId8"/>
    <sheet name="Ácsmunka" sheetId="9" r:id="rId9"/>
    <sheet name="Vakolás és rabicolás" sheetId="10" r:id="rId10"/>
    <sheet name="Égéstermék-elvezető rendszerek" sheetId="11" r:id="rId11"/>
    <sheet name="Szárazépítés" sheetId="12" r:id="rId12"/>
    <sheet name="Tetőfedés" sheetId="13" r:id="rId13"/>
    <sheet name="Aljzatkészítés, hideg- és meleg" sheetId="14" r:id="rId14"/>
    <sheet name="Bádogozás" sheetId="15" r:id="rId15"/>
    <sheet name="Fa- és műanyag szerkezet elhely" sheetId="16" r:id="rId16"/>
    <sheet name="Felületképzés" sheetId="17" r:id="rId17"/>
    <sheet name="Szigetelés" sheetId="18" r:id="rId18"/>
    <sheet name="Elektromosenergia-ellátás, vill" sheetId="19" r:id="rId19"/>
    <sheet name="Épületautomatika, -felügyelet (" sheetId="20" r:id="rId20"/>
    <sheet name="Épületgépészeti csővezeték szer" sheetId="21" r:id="rId21"/>
    <sheet name="Külső közmű" sheetId="22" r:id="rId22"/>
    <sheet name="Külső burkolatok" sheetId="23" r:id="rId23"/>
  </sheets>
  <definedNames/>
  <calcPr fullCalcOnLoad="1"/>
</workbook>
</file>

<file path=xl/sharedStrings.xml><?xml version="1.0" encoding="utf-8"?>
<sst xmlns="http://schemas.openxmlformats.org/spreadsheetml/2006/main" count="507" uniqueCount="228">
  <si>
    <t xml:space="preserve">Név :                                  </t>
  </si>
  <si>
    <t xml:space="preserve">                                       </t>
  </si>
  <si>
    <t>Magyar Máltai Szeretetszolgálat Egyesület</t>
  </si>
  <si>
    <t xml:space="preserve">Cím :                                  </t>
  </si>
  <si>
    <t xml:space="preserve"> Kelt:      20.. év...........hó...nap </t>
  </si>
  <si>
    <t>1125 Budapest, Szarvas Gábor út 58-60.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</si>
  <si>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</si>
  <si>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</si>
  <si>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</si>
  <si>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</si>
  <si>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</si>
  <si>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>Közfürdő kialakítás - Miskolc</t>
  </si>
  <si>
    <t>Lyukóvölgy Gulyakút  5/a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</si>
  <si>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</si>
  <si>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</si>
  <si>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</si>
  <si>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</si>
  <si>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</si>
  <si>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</si>
  <si>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</si>
  <si>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</si>
  <si>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</si>
  <si>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</si>
  <si>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</si>
  <si>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</si>
  <si>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</si>
  <si>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</si>
  <si>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</si>
  <si>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</si>
  <si>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Zsaluzás és állványozás</t>
  </si>
  <si>
    <t>Költségtérítések</t>
  </si>
  <si>
    <t>Irtás, föld- és sziklamunka</t>
  </si>
  <si>
    <t>Helyszíni beton és vasbeton munka</t>
  </si>
  <si>
    <t>Falazás és egyéb kőművesmunka</t>
  </si>
  <si>
    <t>Ácsmunka</t>
  </si>
  <si>
    <t>Vakolás és rabicolás</t>
  </si>
  <si>
    <t>Égéstermék-elvezető rendszerek</t>
  </si>
  <si>
    <t>Szárazépítés</t>
  </si>
  <si>
    <t>Tetőfedés</t>
  </si>
  <si>
    <t>Aljzatkészítés, hideg- és melegburkolat készítése</t>
  </si>
  <si>
    <t>Bádogozás</t>
  </si>
  <si>
    <t>Fa- és műanyag szerkezet elhelyezése</t>
  </si>
  <si>
    <t>Felületképzés</t>
  </si>
  <si>
    <t>Szigetelés</t>
  </si>
  <si>
    <t>Elektromosenergia-ellátás, villanyszerelés</t>
  </si>
  <si>
    <t>Épületautomatika, -felügyelet (gyengeáram)</t>
  </si>
  <si>
    <t>Épületgépészeti csővezeték szerelése</t>
  </si>
  <si>
    <t>Külső közmű</t>
  </si>
  <si>
    <t>Külső burkolatok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</si>
  <si>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</si>
  <si>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</si>
  <si>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</si>
  <si>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</si>
  <si>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</si>
  <si>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</si>
  <si>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</si>
  <si>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</si>
  <si>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</si>
  <si>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</si>
  <si>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</si>
  <si>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Mobil WC bérleti díj elszámolása, szállítással, heti karbantartással Mobil W.C. bérleti díj/hó</t>
  </si>
  <si>
    <t>hó</t>
  </si>
  <si>
    <t>Munkanem összesen:</t>
  </si>
  <si>
    <t>15-012-21.1-0023003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</si>
  <si>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terhelhetőséggel, állványépítés MSZ és alkalmazástechnikai kézikönyv szerint, 6,00 m munkapadló magasságig KRAUSE Stabilo homlokzati keretállvány 0,75 m padlószélességgel, 6,00 m munkapadló magasságig</t>
    </r>
  </si>
  <si>
    <t>m2</t>
  </si>
  <si>
    <t>15-016-1.1-0023126</t>
  </si>
  <si>
    <r>
      <t>Guruló állvány, 2,50x0,75 m-es járólappal, 2,00 kN/m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terhelhetőséggel, 4,6 m járólapmagasság (típus: 741202) KRAUSE guruló állvány 2,50x0,75 m-es járólappal, 2,00 kN/m2 terhelhetőséggel, 4,6 m járólapmagasság (típus: 741202)</t>
    </r>
  </si>
  <si>
    <t>db</t>
  </si>
  <si>
    <t>19-090-1</t>
  </si>
  <si>
    <t>Építmények átadás előtti utolsó takarítása (pipere)</t>
  </si>
  <si>
    <t>K</t>
  </si>
  <si>
    <t>Munkaterület örzése</t>
  </si>
  <si>
    <t>21-011-11.6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</si>
  <si>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</si>
  <si>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21-011-12</t>
  </si>
  <si>
    <t>Munkahelyi depóniából építési törmelék konténerbe rakása,  kézi erővel, önálló munka esetén elszámolva, konténer szállítás nélkül</t>
  </si>
  <si>
    <t>m3</t>
  </si>
  <si>
    <t>Veszélyes hulladék elszállítása, pala azbesztexpozícióval</t>
  </si>
  <si>
    <t>kg</t>
  </si>
  <si>
    <t>31-000-13.2</t>
  </si>
  <si>
    <t>Beton aljzatok, járdák bontása 10 cm vastagságig, kavicsbetonból, salakbetonból</t>
  </si>
  <si>
    <t>31-001-2-0452001</t>
  </si>
  <si>
    <t>Hegesztett betonacél háló szerelése tartószerkezetbe FERALPI 4K1515 építési síkháló; 5,00 x 2,15 m; 150 x 150 mm osztással Ø 4,00 / 4,00 BHB55.50</t>
  </si>
  <si>
    <t>t</t>
  </si>
  <si>
    <t>31-030-11.1.1.2-0121110</t>
  </si>
  <si>
    <r>
  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 képlékeny kavicsbeton keverék CEM 42,5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m = 6,4 finomsági modulussal</t>
    </r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</si>
  <si>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</si>
  <si>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</si>
  <si>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33-000-31.1.1</t>
  </si>
  <si>
    <t>Nyílásbontás, égetett-agyag kerámia teherhordó, tömör téglafalban</t>
  </si>
  <si>
    <t>33-091-1.1.1-1110002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</si>
  <si>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 250x120x65 mm I.o. Hf5-mc, falazó, cementes mészhabarcs</t>
  </si>
  <si>
    <t>35-000-1.1</t>
  </si>
  <si>
    <r>
      <t>Fa tetőszerkezet bontása 0,036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famennyiségig</t>
    </r>
  </si>
  <si>
    <t>35-001-1.5-0680041</t>
  </si>
  <si>
    <r>
      <t>Fa tetőszerkezetek bármely rendszerben faragott (fűrészelt) fából, 0,037-0,042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bedolgozott famennyiség között Fűrészelt gerenda 150x200-300x300 mm 3-6.5 m I.o.</t>
    </r>
  </si>
  <si>
    <t>35-002-1-0113021</t>
  </si>
  <si>
    <t>Fóliaterítés és -felerősítés 10 cm-es átfedéssel MASTERPLAST Isoflex Classic PP szövet alapú tetőfólia magas szakítószilárdsággal mérsékelten hővisszaverő felülettel, W1, Cikkszám: 0205-00015000</t>
  </si>
  <si>
    <t>35-003-1.1-0410021</t>
  </si>
  <si>
    <t>Tetőlécezés hornyolt cserépfedés alá Fenyő tetőléc 3-6,5 m 24x48 mm</t>
  </si>
  <si>
    <t>35-003-1.6</t>
  </si>
  <si>
    <t>Tetőlécezés tetőfelület ellenlécezésének elkészítése</t>
  </si>
  <si>
    <t>m</t>
  </si>
  <si>
    <t>35-004-1.3</t>
  </si>
  <si>
    <t>Deszkázás ereszdeszkázás gyalult, hornyolt deszkával, hajópadlóval</t>
  </si>
  <si>
    <t>35-021-1-0211271</t>
  </si>
  <si>
    <t>Faanyag lángmentesítése mázolási technológiával felhordott anyaggal, egyszeri bevonat KEMIKÁL TETOL FB égéskésleltető, gomba- és rovarkárosítás elleni, faanyagvédő szer, zöld</t>
  </si>
  <si>
    <t>36-000-1.1.1</t>
  </si>
  <si>
    <t>Vakolat leverése oldalfalról vagy mennyezetről 1,5 cm vastagságig falazó, cementes mészhabarcs</t>
  </si>
  <si>
    <t>36-003-1.1.1.1.1-0417801</t>
  </si>
  <si>
    <t>Oldalfalvakolat készítése, kézi felhordással, zsákos kiszerelésű szárazhabarcsból, sima, normál mész-cement vakolat, 1 cm vastagságban SAKRET PM-01 Uniputz Kézi vakolóhabarcs, szürke</t>
  </si>
  <si>
    <t>36-003-1.1.1.1.2-0417801</t>
  </si>
  <si>
    <t>Oldalfalvakolat készítése, kézi felhordással, zsákos kiszerelésű szárazhabarcsból, sima, normál mész-cement vakolat, többlet minden további 1 cm vastagságban SAKRET PM-01 Uniputz Kézi vakolóhabarcs, szürke</t>
  </si>
  <si>
    <t>36-005-21.2.2.2-0148553</t>
  </si>
  <si>
    <t>Vékonyvakolatok, színvakolatok felhordása alapozott, előkészített felületre, vödrös kiszerelésű anyagból, vizes bázisú, műgyanta kötőanyagú vékonyvakolat készítése, egy rétegben, 1,5-2,5 mm-es szemcsemérettel SAKRET KH-R 1,5 műgyantavakolat dörzsölt 1,5 mm  II. színcsoport</t>
  </si>
  <si>
    <t>36-007-9.2-0417936</t>
  </si>
  <si>
    <t>Lábazati vakolatok; díszítő és lábazati műgyantás kötőanyagú vakolatréteg felhordása, kézi erővel, vödrös kiszerelésű anyagból SAKRET BSP-2 Lábazati diszítő vakolat 2 mm</t>
  </si>
  <si>
    <t>37-002-1.2-0900005</t>
  </si>
  <si>
    <t>Hátsó szellőzésű, hőszigetelt kémény egy kürtővel, szellőzőkürtő nélkül, 18-20 cm belső átmérő között SCHIEDEL kémény egy kürtő, szellőzőkürtő nélkül, UNI PLUS 20</t>
  </si>
  <si>
    <t>39-000-2</t>
  </si>
  <si>
    <t>Gipszkarton álmennyezetek bontása</t>
  </si>
  <si>
    <t>39-001-3.1.2-0120012</t>
  </si>
  <si>
    <t>CW fém vázszerkezetre szerelt válaszfal 2 x 2 rtg., 12,5 mm vtg. gipszkarton borítással, hőszigeteléssel, csavarfejek és illesztések glettelve (Q2), egyszeres, CW 75-06 mm vtg. tartóvázzal RIGIPS építőlemez 12,5 mm, ásványi szálas hőszigetelés vizesblokkoknál impregnált, kazánháznál tűzgátló gipszkarton építőlemez borítással</t>
  </si>
  <si>
    <t>39-003-1.1.2.3.1-2210202</t>
  </si>
  <si>
    <r>
      <t>Szerelt gipszkarton álmennyezet fém vázszerkezetre (duplasoros), választható függesztéssel, csavarfejek és illesztések alapglettelve (Q2 minőségben),  nem látszó bordázattal, 50 cm bordatávolsággal (CD50/27), 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összefüggő felület felett, 1 rtg. tűzgátló 12,5 mm vtg. gipszkarton borítással KNAUF F 13 tűzgátló építőlemez, 12,5 mm HRAK 1250/2000, direkt függesztővel, Cikksz: 32307120</t>
    </r>
  </si>
  <si>
    <t>41-003-21.1.3-0115161</t>
  </si>
  <si>
    <t>Egyszeres fedés húzott, hornyolt tetőcserepekkel, rögzítés nélkül, 36-40° tetőhajlásszög között TONDACH Hornyolt ívesvágású kerámia alapcserép, 21x40 cm, téglavörös</t>
  </si>
  <si>
    <t>41-003-29.3-0115318</t>
  </si>
  <si>
    <t>Egyszeres húzott, hornyolt  tetőcserép fedésnél, taréjgerinc készítése kúpcseréppel, kúpcseréprögzítővel,gerincszellőző-szalaggal, fésűs gerincelemmel vagy kúpalátéttel TONDACH Sajtolt sima gerinccserép gerincrögzítővel, kerámia, 43x25/21,5 cm, téglavörös</t>
  </si>
  <si>
    <t>41-003-29.33-0194020</t>
  </si>
  <si>
    <t>Egyszeres húzott, hornyolt  tetőcserép fedésnél, tetőkibúvó ablak elhelyezése TONDACH univerzális tetőkibúvó ablak 45x55 cm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</si>
  <si>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</si>
  <si>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</si>
  <si>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</si>
  <si>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</si>
  <si>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42-011-1.1.1.2-0148702</t>
  </si>
  <si>
    <t>Fal-, pillér és oszlopburkolat hordozószerkezetének felületelőkészítése beltérben, tégla, beton és vakolt alapfelületen, kenhető víz- és páraszigetelés felhordása egy rétegben,  hajlaterősítő szalag elhelyezésével SAKRET AA kenhető szigetelés, beltéri</t>
  </si>
  <si>
    <t>42-011-2.1.1.1-0417868</t>
  </si>
  <si>
    <t>Padlóburkolat hordozószerkezetének felületelőkészítése beltérben, beton alapfelületen felületelőkészítő alapozó és tapadóhíd felhordása egy rétegben SAKRET UG Univerzális alapozó</t>
  </si>
  <si>
    <t>42-011-2.1.1.4.1-0417956</t>
  </si>
  <si>
    <t>Padlóburkolat hordozószerkezetének felületelőkészítése beltérben, beton alapfelületen önterülő felületkiegyenlítés készítése 5 mm átlagos rétegvastagságban SAKRET BAM aljzatkiegyenlítő</t>
  </si>
  <si>
    <t>42-012-1.1.1.1.1.2-0212004</t>
  </si>
  <si>
    <t>Fal-, pillér-, oszlopburkolat készítése beltérben, tégla, beton, vakolt alapfelületen, mázas kerámiával, kötésben vagy hálósan, 3-5 mm vtg. ragasztóba rakva, 1-10 mm fugaszélességgel, 10x10 - 20x20 cm közötti lapmérettel LB-Knauf FLEX/Flex ragasztó, EN 12004 szerinti C2T minősítéssel, kül- és beltérbe, fagyálló, padlófűtéshez is, Cikkszám: K00617021 LB-Knauf Colorin flex fugázó, EN 13888 szerinti CG2 minősítéssel, fehér, Cikkszám: K00630***</t>
  </si>
  <si>
    <t>42-022-1.1.1.2.1.1-0212003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</si>
  <si>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 szerinti C2T minősítéssel, kül- és beltérbe, fagyálló, padlófűtéshez is, Cikkszám: K00617801 LB-Knauf Colorin flex fugázó, EN 13888 szerinti CG2 minősítéssel, fehér, Cikkszám: K00630***</t>
  </si>
  <si>
    <t>42-022-1.2.1.2.1.1-0212004</t>
  </si>
  <si>
    <t>Padlóburkolat készítése, kültérben, hőterhelt felületen, tégla, beton, vakolt alapfelületen, gres, kőporcelán lappal, kötésben vagy hálósan, 3-5 mm vtg. ragasztóba rakva, 1-10 mm fugaszélességgel, 20x20 - 40x40 cm közötti lapmérettel LB-Knauf FLEX/Flex ragasztó, EN 12004 szerinti C2T minősítéssel, kül- és beltérbe, fagyálló, padlófűtéshez is, Cikkszám: K00617021 LB-Knauf Colorin flex fugázó, EN 13888 szerinti CG2 minősítéssel, fehér, Cikkszám: K00630***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</si>
  <si>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</si>
  <si>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 minősítéssel, kül- és beltérbe, fagyálló, padlófűtéshez is, Cikkszám: K00617801 LB-Knauf Colorin flex fugázó, EN 13888 szerinti CG2 minősítéssel, fehér, Cikkszám: K00630***</t>
  </si>
  <si>
    <t>43-000-1</t>
  </si>
  <si>
    <t>Függőereszcsatorna bontása, 50 cm kiterített szélességig</t>
  </si>
  <si>
    <t>43-000-5</t>
  </si>
  <si>
    <t>Lefolyó csatorna bontása 50 cm kiterített szélességig</t>
  </si>
  <si>
    <t>43-002-1.2-0144003</t>
  </si>
  <si>
    <t>Függőereszcsatorna szerelése, félkörszelvényű, bármilyen kiterített szélességben, színes műanyagbevonatú horganyzott acéllemezből R 150 félkörszelvényű függő ereszcsatorna, horganyzott acél, standard színben</t>
  </si>
  <si>
    <t>43-002-11.2-0144013</t>
  </si>
  <si>
    <t>Lefolyócső szerelése kör keresztmetszettel, bármilyen kiterített szélességgel, színes műanyagbevonatú horganyzott acéllemezből R 100 körszelvényű lefolyócső egyik végén szűkítve, horganyzott acél, standard színben</t>
  </si>
  <si>
    <t>43-003-2.2.2-0993249</t>
  </si>
  <si>
    <t>Oromszegély szerelése, színes műanyagbevonatú horganyzott acéllemezből, 40 cm kiterített szélességgel szegély tűzihorganyzott acél + Classic bevonat, standard színben, 0,5 mm vtg., kiterített szélesség: 351-400 mm</t>
  </si>
  <si>
    <t>43-003-7.1.2.1-0993251</t>
  </si>
  <si>
    <t>Hajlatbádogozás korcolt kivitelben, kiselemes vagy táblás tetőfedő rendszerhez, egyenes kivitelben, színes műanyagbevonatú horganyzott acéllemezből, 50-65 cm kiterített szélességgel szegély tűzihorganyzott acél + Classic bevonat, standard színben, 0,5 mm vtg., kiterített szélesség: 451-500 mm</t>
  </si>
  <si>
    <t>43-003-8.2.1-0993249</t>
  </si>
  <si>
    <t>Ablak- vagy szemöldökpárkány színes műanyagbevonatú horganyzott acéllemezből, 50 cm kiterített szélességig szegély tűzihorganyzott acél + Classic bevonat, standard színben, 0,5 mm vtg., kiterített szélesség: 351-400 mm</t>
  </si>
  <si>
    <t>44-000-1.2</t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</si>
  <si>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között</t>
    </r>
  </si>
  <si>
    <r>
      <t>m</t>
    </r>
    <r>
      <rPr>
        <vertAlign val="superscript"/>
        <sz val="10"/>
        <color indexed="8"/>
        <rFont val="Times New Roman CE"/>
        <family val="1"/>
      </rPr>
      <t>2</t>
    </r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</si>
  <si>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</si>
  <si>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kilincs nélkül, 75x210 cm</t>
  </si>
  <si>
    <t>44-001-1.1.1.1-0131034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</si>
  <si>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kilincs nélkül, 90x210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</si>
  <si>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</si>
  <si>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 egyszárnyú, MDF tokkal, kilincs nélkül, 100x210 cm</t>
  </si>
  <si>
    <t>44-001-1.1.1.2-0131062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</si>
  <si>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 kétszárnyú, MDF tokkal, kilincs nélkül, 140x210 cm</t>
  </si>
  <si>
    <t>44-011-1.1.1-0212953</t>
  </si>
  <si>
    <t>Műanyag kültéri nyílászárók elhelyezése előre kihagyott falnyílásba, hőszigetelt, fokozott légzárású bejárati ajtó, tömítés nélkül (szerelvényezve, finom beállítással), 6,01-10,00 m kerület között bejárati ajtó, fehér, sima fehér tömör betéttel, 100 x 210 cm</t>
  </si>
  <si>
    <t>44-011-1.1.1-0212955</t>
  </si>
  <si>
    <t>Műanyag kültéri nyílászárók elhelyezése előre kihagyott falnyílásba, hőszigetelt, fokozott légzárású bejárati ajtó, tömítés nélkül (szerelvényezve, finom beállítással), 6,01-10,00 m kerület között kazánházi bejárati ajtó, fehér, sima fehér tömör betéttel, 90 x 210 cm</t>
  </si>
  <si>
    <t>44-011-1.1.1-0212956</t>
  </si>
  <si>
    <t>Műanyag kültéri nyílászárók elhelyezése előre kihagyott falnyílásba, hőszigetelt, fokozott légzárású bejárati ajtó, tömítés nélkül (szerelvényezve, finom beállítással), 6,01-10,00 m kerület között padlástéri ajtó, fehér, sima fehér tömör betéttel, 90 x 160 cm</t>
  </si>
  <si>
    <t>44-012-1.1.1.3.1-0222151</t>
  </si>
  <si>
    <t>Műanyag kültéri nyílászárók, hőszigetelt, fokozott légzárású ablak elhelyezése előre kihagyott falnyílásba, tömítés nélkül (szerelvényezve, finombeállítással), 4,00 m kerületig, ötkamrás profil, egyszárnyú, bukó-nyíló bukó-nyíló ablak, fehér, Ug = 1,1 W/m2K 40 x 60 cm</t>
  </si>
  <si>
    <t>44-012-1.1.1.3.1-0222152</t>
  </si>
  <si>
    <t>Műanyag kültéri nyílászárók, hőszigetelt, fokozott légzárású ablak elhelyezése előre kihagyott falnyílásba, tömítés nélkül (szerelvényezve, finombeállítással), 4,00 m kerületig, ötkamrás profil, egyszárnyú, bukó-nyíló bukó-nyíló ablak, fehér, Ug = 1,1 W/m2K  80 x 90 cm</t>
  </si>
  <si>
    <t>44-012-1.1.1.3.1-0222157</t>
  </si>
  <si>
    <t>Műanyag kültéri nyílászárók, hőszigetelt, fokozott légzárású ablak elhelyezése előre kihagyott falnyílásba, tömítés nélkül (szerelvényezve, finombeállítással), 4,00 m kerületig, ötkamrás profil, egyszárnyú, bukó-nyíló bukó-nyíló ablak, fehér, Ug = 1,1 W/m2K 90 x 90 cm</t>
  </si>
  <si>
    <t>44-012-1.1.2.6.1-0222251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</si>
  <si>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középfel bukó-nyíló ablak, fehér, Ug = 1,1 W/m2K 110 x 145 cm</t>
  </si>
  <si>
    <t>44-012-1.1.2.6.1-0222258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</si>
  <si>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középfel bukó-nyíló ablak, fehér, Ug = 1,1 W/m2K 150 x 145 cm</t>
  </si>
  <si>
    <t>44-012-1.1.2.6.1-0222262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</si>
  <si>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középfel bukó-nyíló ablak, fehér, Ug = 1,1 W/m2K 175 x 165 cm</t>
  </si>
  <si>
    <t>47-000-1.3.1.2</t>
  </si>
  <si>
    <t>Belső festéseknél felület előkészítése, részmunkák; vizes diszperziós falfesték lekaparása, bármilyen padozatú helységben, tagolt felületen</t>
  </si>
  <si>
    <t>47-000-1.99.1.2.1.2-0415512</t>
  </si>
  <si>
    <t>Belső festéseknél felület előkészítése, részmunkák; felület glettelése zsákos kiszerelésű anyagból (alapozóval, sarokvédelemmel), bármilyen padozatú helyiségben, vakolt felületen, 1,5 mm vastagságban tagolt felületen Baumit FinoBello, gipszes glett, 0-10 mm-es vastagságban, Cikkszám: 951720</t>
  </si>
  <si>
    <t>47-011-15.1.1.2-0150241</t>
  </si>
  <si>
    <t>Diszperziós festés műanyag bázisú vizes-diszperziós  fehér vagy gyárilag színezett festékkel, új vagy régi lekapart, előkészített alapfelületen, vakolaton, két rétegben, tagolt sima felületen SAKRET DFI  diszperziós beltéri festék, fehér</t>
  </si>
  <si>
    <t>47-031-1.12.1.2-0418751</t>
  </si>
  <si>
    <t>Belső fafelületek lazúrozása, akrilátlatex bázisú, vízzel hígítható páccal, tagolt felületen Revco Wood-Line falazúr, natúr</t>
  </si>
  <si>
    <t>47-031-3.12.2.2-0418751</t>
  </si>
  <si>
    <t>Külső fafelületek lazúrozása, gyalult felületen, oldószeres lazúrral, két rétegben, tagolt felületen Revco Wood-Line falazúr, natúr</t>
  </si>
  <si>
    <t>48-002-1.1.1.1.2-0415319</t>
  </si>
  <si>
    <r>
      <t>Talajnedvesség elleni szigetelés; Bitumenes lemez szigetelés aljzatának kellősítése, egy rétegben, vízszintes felületen, vízbázisú bitumenemulzióval (enyhén nedves vagy száraz felületen) ISO-PRIMER oldószermentes bitumenes alapozó, beton felületen  (anyagfelhasználás: 0,5-0,7 kg/m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)</t>
    </r>
  </si>
  <si>
    <t>48-002-1.3.1.1-0415021</t>
  </si>
  <si>
    <t>Talajnedvesség elleni szigetelés; Padlószigetelés, egy rétegben, minimum 4,0 mm vastag oxidált bitumenes lemezzel, aljzathoz foltonként vagy sávokban olvasztásos ragasztással, átlapolásoknál teljes felületű hegesztéssel fektetve ISO-LINE GRUND 4,5 üvegfátyol hordozórétegű, 4 mm névleges vastagságú oxidált bitumenes lemez</t>
  </si>
  <si>
    <t>48-007-41.1.5.1-0111813</t>
  </si>
  <si>
    <r>
      <t>Födém; Padló hőszigetelő anyag elhelyezése, vízszintes felületen, nem járható födémre, szálas szigetelő anyaggal (üveggyapot, kőzetgyapot) URSA ELF kasírozatlan többfunkciós ásványgyapot (üveggyapot) hő- és hangszigetelő tekercs, λ</t>
    </r>
    <r>
      <rPr>
        <vertAlign val="subscript"/>
        <sz val="10"/>
        <color indexed="8"/>
        <rFont val="Times New Roman CE"/>
        <family val="1"/>
      </rPr>
      <t>D=0,044</t>
    </r>
    <r>
      <rPr>
        <sz val="10"/>
        <color indexed="8"/>
        <rFont val="Times New Roman CE"/>
        <family val="1"/>
      </rPr>
      <t xml:space="preserve"> (W/mK), 200 mm</t>
    </r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</si>
  <si>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</si>
  <si>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</si>
  <si>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48-010-1.1.2.2-0414620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</si>
  <si>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tagolt sík, függőleges falon LB-Knauf polisztirol hőszigetelő lemez 15 cm, Csz: K00831650</t>
  </si>
  <si>
    <t>48-010-1.3.1.2-0118007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</si>
  <si>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tagolt sík, függőleges falon MASTERPLAST Isomaster XPS extrudált polisztirolhab lemez, 1250x600x100 mm, Cikkszám: 0510-8IR10000</t>
  </si>
  <si>
    <t>71-001-1.1.1.1.1-0110111</t>
  </si>
  <si>
    <t>Erősáramú villanyszerelés a következő műszaki tartalom szerint:</t>
  </si>
  <si>
    <t>klt</t>
  </si>
  <si>
    <t>alapvezetékelés, kapcsolók, aljzatok, helyiségenként 1-1 db armatúra (mosókonyha és közösségi tér 2-2 db), homlokzati villanyszerelés</t>
  </si>
  <si>
    <t>72-001-1.1-0132502</t>
  </si>
  <si>
    <t>Tűzjelző rendszer kiépítése</t>
  </si>
  <si>
    <t>81-003-1.1.1.1.1.1-0243012</t>
  </si>
  <si>
    <t>Épületgépészeti szerelés a következő műszaki tartalom alapján:</t>
  </si>
  <si>
    <t>fűtés: alapcsövezés, szilárd tüzelésű kazán, helyiségenkénti radiátorral thermofejjel, 2 db 160-200 l bojler</t>
  </si>
  <si>
    <t>víz, csatorna: alapvezeték kiépítése, mosdók, csapok,, kapaszkodók, pelenkázó, wc, zuhanyzó kialakítás tervek szerint, mosógép kiállások</t>
  </si>
  <si>
    <t>Ivóvíz bekötés a főútról</t>
  </si>
  <si>
    <t>Biológiai szennyvíz tisztító telepítése, szivárogtatómezővel rendszerben, az épület szennyvíz hálózatára történő rákötéssel</t>
  </si>
  <si>
    <t>Parkoló kialakítása kerti szegéllyel, kiselemes térkő burkolattal, homokos kavics ágyazattal, törörítéssel, szükséges föld és betonozási munkákkal 3x5 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</si>
</sst>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@"/>
    <numFmt numFmtId="167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4" fillId="0" borderId="0" xfId="0" applyFont="1" applyFill="1" applyAlignment="1">
      <alignment horizontal="right" vertical="top" wrapText="1"/>
    </xf>
    <xf numFmtId="164" fontId="5" fillId="0" borderId="0" xfId="0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7" fontId="4" fillId="0" borderId="0" xfId="0" applyNumberFormat="1" applyFont="1" applyAlignment="1">
      <alignment horizontal="right" vertical="top" wrapText="1"/>
    </xf>
    <xf numFmtId="167" fontId="5" fillId="0" borderId="3" xfId="0" applyNumberFormat="1" applyFont="1" applyBorder="1" applyAlignment="1">
      <alignment horizontal="right" vertical="top" wrapText="1"/>
    </xf>
    <xf numFmtId="164" fontId="4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7" sqref="A17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8.8515625" style="1" customWidth="1"/>
  </cols>
  <sheetData>
    <row r="1" spans="1:4" s="3" customFormat="1" ht="12.75">
      <c r="A1" s="2"/>
      <c r="B1" s="2"/>
      <c r="C1" s="2"/>
      <c r="D1" s="2"/>
    </row>
    <row r="2" spans="1:4" s="3" customFormat="1" ht="12.75">
      <c r="A2" s="2"/>
      <c r="B2" s="2"/>
      <c r="C2" s="2"/>
      <c r="D2" s="2"/>
    </row>
    <row r="3" spans="1:4" s="3" customFormat="1" ht="12.75">
      <c r="A3" s="2"/>
      <c r="B3" s="2"/>
      <c r="C3" s="2"/>
      <c r="D3" s="2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9" spans="1:3" ht="12.75">
      <c r="A9" s="1" t="s">
        <v>0</v>
      </c>
      <c r="C9" s="1" t="s">
        <v>1</v>
      </c>
    </row>
    <row r="10" spans="1:3" ht="12.75">
      <c r="A10" s="1" t="s">
        <v>2</v>
      </c>
      <c r="C10" s="1" t="s">
        <v>1</v>
      </c>
    </row>
    <row r="11" spans="1:3" ht="12.75">
      <c r="A11" s="1" t="s">
        <v>3</v>
      </c>
      <c r="C11" s="1" t="s">
        <v>4</v>
      </c>
    </row>
    <row r="12" spans="1:3" ht="12.75">
      <c r="A12" s="1" t="s">
        <v>5</v>
      </c>
      <c r="C12" s="1" t="s">
        <v>6</v>
      </c>
    </row>
    <row r="13" spans="1:3" ht="12.75">
      <c r="A13" s="1" t="s">
        <v>1</v>
      </c>
      <c r="C13" s="1" t="s">
        <v>7</v>
      </c>
    </row>
    <row r="14" spans="1:3" ht="12.75">
      <c r="A14" s="1" t="s">
        <v>1</v>
      </c>
      <c r="C14" s="1" t="s">
        <v>8</v>
      </c>
    </row>
    <row r="15" spans="1:3" ht="12.75">
      <c r="A15" s="1" t="s">
        <v>9</v>
      </c>
      <c r="C15" s="1" t="s">
        <v>10</v>
      </c>
    </row>
    <row r="16" ht="12.75">
      <c r="A16" s="1" t="s">
        <v>11</v>
      </c>
    </row>
    <row r="17" ht="12.75">
      <c r="A17" s="1" t="s">
        <v>12</v>
      </c>
    </row>
    <row r="18" ht="12.75">
      <c r="A18" s="1" t="s">
        <v>13</v>
      </c>
    </row>
    <row r="19" ht="12.75">
      <c r="A19" s="1" t="s">
        <v>14</v>
      </c>
    </row>
    <row r="20" ht="12.75">
      <c r="A20" s="1" t="s">
        <v>13</v>
      </c>
    </row>
    <row r="22" spans="1:4" ht="12.75">
      <c r="A22" s="5" t="s">
        <v>15</v>
      </c>
      <c r="B22" s="5"/>
      <c r="C22" s="5"/>
      <c r="D22" s="5"/>
    </row>
    <row r="23" spans="1:4" ht="12.75">
      <c r="A23" s="6" t="s">
        <v>16</v>
      </c>
      <c r="B23" s="6"/>
      <c r="C23" s="7" t="s">
        <v>17</v>
      </c>
      <c r="D23" s="7" t="s">
        <v>18</v>
      </c>
    </row>
    <row r="24" spans="1:4" ht="12.75">
      <c r="A24" s="6" t="s">
        <v>19</v>
      </c>
      <c r="B24" s="6"/>
      <c r="C24" s="6">
        <f>ROUND(SUM(Összesítő!B2:B22),0)</f>
        <v>0</v>
      </c>
      <c r="D24" s="6">
        <f>ROUND(SUM(Összesítő!C2:C22),0)</f>
        <v>0</v>
      </c>
    </row>
    <row r="25" spans="1:4" ht="12.7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2.75">
      <c r="A26" s="1" t="s">
        <v>21</v>
      </c>
      <c r="C26" s="8">
        <f>ROUND(C25+D25,0)</f>
        <v>0</v>
      </c>
      <c r="D26" s="8"/>
    </row>
    <row r="27" spans="1:4" ht="12.75">
      <c r="A27" s="6" t="s">
        <v>22</v>
      </c>
      <c r="B27" s="9">
        <v>0.27</v>
      </c>
      <c r="C27" s="10">
        <f>ROUND(C26*B27,0)</f>
        <v>0</v>
      </c>
      <c r="D27" s="10"/>
    </row>
    <row r="28" spans="1:4" ht="12.75">
      <c r="A28" s="6" t="s">
        <v>23</v>
      </c>
      <c r="B28" s="6"/>
      <c r="C28" s="11">
        <f>ROUND(C26+C27,0)</f>
        <v>0</v>
      </c>
      <c r="D28" s="11"/>
    </row>
    <row r="32" spans="2:3" ht="12.75">
      <c r="B32" s="8" t="s">
        <v>24</v>
      </c>
      <c r="C32" s="8"/>
    </row>
    <row r="34" ht="12.75">
      <c r="A34" s="12"/>
    </row>
    <row r="35" ht="12.75">
      <c r="A35" s="12"/>
    </row>
    <row r="36" ht="12.75">
      <c r="A36" s="12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B1">
      <selection activeCell="K4" sqref="K4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108</v>
      </c>
      <c r="C2" s="23" t="s">
        <v>109</v>
      </c>
      <c r="D2" s="18">
        <v>84.2</v>
      </c>
      <c r="E2" s="17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110</v>
      </c>
      <c r="C4" s="23" t="s">
        <v>111</v>
      </c>
      <c r="D4" s="18">
        <v>84.2</v>
      </c>
      <c r="E4" s="17" t="s">
        <v>65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112</v>
      </c>
      <c r="C6" s="23" t="s">
        <v>113</v>
      </c>
      <c r="D6" s="18">
        <v>84.2</v>
      </c>
      <c r="E6" s="17" t="s">
        <v>65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6:9" ht="12.75">
      <c r="F7" s="24"/>
      <c r="G7" s="24"/>
      <c r="H7" s="24"/>
      <c r="I7" s="24"/>
    </row>
    <row r="8" spans="1:9" ht="12.75">
      <c r="A8" s="16">
        <v>4</v>
      </c>
      <c r="B8" s="17" t="s">
        <v>114</v>
      </c>
      <c r="C8" s="26" t="s">
        <v>115</v>
      </c>
      <c r="D8" s="18">
        <v>112.29</v>
      </c>
      <c r="E8" s="17" t="s">
        <v>65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6:9" ht="12.75">
      <c r="F9" s="24"/>
      <c r="G9" s="24"/>
      <c r="H9" s="24"/>
      <c r="I9" s="24"/>
    </row>
    <row r="10" spans="1:9" ht="12.75">
      <c r="A10" s="16">
        <v>5</v>
      </c>
      <c r="B10" s="17" t="s">
        <v>116</v>
      </c>
      <c r="C10" s="23" t="s">
        <v>117</v>
      </c>
      <c r="D10" s="18">
        <v>21.04</v>
      </c>
      <c r="E10" s="17" t="s">
        <v>65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2" spans="1:9" s="25" customFormat="1" ht="12.75">
      <c r="A12" s="19"/>
      <c r="B12" s="20"/>
      <c r="C12" s="20" t="s">
        <v>62</v>
      </c>
      <c r="D12" s="21"/>
      <c r="E12" s="20"/>
      <c r="F12" s="21"/>
      <c r="G12" s="21"/>
      <c r="H12" s="21">
        <f>ROUND(SUM(H2:H11),0)</f>
        <v>0</v>
      </c>
      <c r="I12" s="21">
        <f>ROUND(SUM(I2:I11),0)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B1">
      <selection activeCell="G3" sqref="G3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118</v>
      </c>
      <c r="C2" s="23" t="s">
        <v>119</v>
      </c>
      <c r="D2" s="18">
        <v>6</v>
      </c>
      <c r="E2" s="17" t="s">
        <v>103</v>
      </c>
      <c r="F2" s="18">
        <v>0</v>
      </c>
      <c r="G2" s="18">
        <v>0</v>
      </c>
      <c r="H2" s="24">
        <f>ROUND(D2*F2,0)</f>
        <v>0</v>
      </c>
      <c r="I2" s="24">
        <f>ROUND(D2*G2,0)</f>
        <v>0</v>
      </c>
    </row>
    <row r="4" spans="1:9" s="25" customFormat="1" ht="12.75">
      <c r="A4" s="19"/>
      <c r="B4" s="20"/>
      <c r="C4" s="20" t="s">
        <v>62</v>
      </c>
      <c r="D4" s="21"/>
      <c r="E4" s="20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Égéstermék-elvezető rendszerek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B1">
      <selection activeCell="J4" sqref="J4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120</v>
      </c>
      <c r="C2" s="23" t="s">
        <v>121</v>
      </c>
      <c r="D2" s="18">
        <v>35.2</v>
      </c>
      <c r="E2" s="17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122</v>
      </c>
      <c r="C4" s="26" t="s">
        <v>123</v>
      </c>
      <c r="D4" s="18">
        <v>42.25</v>
      </c>
      <c r="E4" s="17" t="s">
        <v>65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124</v>
      </c>
      <c r="C6" s="26" t="s">
        <v>125</v>
      </c>
      <c r="D6" s="18">
        <v>35.2</v>
      </c>
      <c r="E6" s="17" t="s">
        <v>65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8" spans="1:9" s="25" customFormat="1" ht="12.75">
      <c r="A8" s="19"/>
      <c r="B8" s="20"/>
      <c r="C8" s="20" t="s">
        <v>62</v>
      </c>
      <c r="D8" s="21"/>
      <c r="E8" s="20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Szárazépítés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B1">
      <selection activeCell="G7" sqref="G7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126</v>
      </c>
      <c r="C2" s="23" t="s">
        <v>127</v>
      </c>
      <c r="D2" s="18">
        <v>120.22</v>
      </c>
      <c r="E2" s="17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128</v>
      </c>
      <c r="C4" s="23" t="s">
        <v>129</v>
      </c>
      <c r="D4" s="18">
        <v>9.7</v>
      </c>
      <c r="E4" s="17" t="s">
        <v>103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130</v>
      </c>
      <c r="C6" s="23" t="s">
        <v>131</v>
      </c>
      <c r="D6" s="18">
        <v>1</v>
      </c>
      <c r="E6" s="17" t="s">
        <v>68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8" spans="1:9" s="25" customFormat="1" ht="12.75">
      <c r="A8" s="19"/>
      <c r="B8" s="20"/>
      <c r="C8" s="20" t="s">
        <v>62</v>
      </c>
      <c r="D8" s="21"/>
      <c r="E8" s="20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Tetőfedés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E2" sqref="E2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132</v>
      </c>
      <c r="C2" s="23" t="s">
        <v>133</v>
      </c>
      <c r="D2" s="18">
        <v>104.38</v>
      </c>
      <c r="E2" s="17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134</v>
      </c>
      <c r="C4" s="23" t="s">
        <v>135</v>
      </c>
      <c r="D4" s="18">
        <v>12</v>
      </c>
      <c r="E4" s="17" t="s">
        <v>65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136</v>
      </c>
      <c r="C6" s="23" t="s">
        <v>137</v>
      </c>
      <c r="D6" s="18">
        <v>97.46</v>
      </c>
      <c r="E6" s="17" t="s">
        <v>65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6:9" ht="12.75">
      <c r="F7" s="24"/>
      <c r="G7" s="24"/>
      <c r="H7" s="24"/>
      <c r="I7" s="24"/>
    </row>
    <row r="8" spans="1:9" ht="12.75">
      <c r="A8" s="16">
        <v>4</v>
      </c>
      <c r="B8" s="17" t="s">
        <v>138</v>
      </c>
      <c r="C8" s="23" t="s">
        <v>139</v>
      </c>
      <c r="D8" s="18">
        <v>100.73</v>
      </c>
      <c r="E8" s="17" t="s">
        <v>65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6:9" ht="12.75">
      <c r="F9" s="24"/>
      <c r="G9" s="24"/>
      <c r="H9" s="24"/>
      <c r="I9" s="24"/>
    </row>
    <row r="10" spans="1:9" ht="12.75">
      <c r="A10" s="16">
        <v>5</v>
      </c>
      <c r="B10" s="17" t="s">
        <v>140</v>
      </c>
      <c r="C10" s="23" t="s">
        <v>141</v>
      </c>
      <c r="D10" s="18">
        <v>100.73</v>
      </c>
      <c r="E10" s="17" t="s">
        <v>65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1" spans="6:9" ht="12.75">
      <c r="F11" s="24"/>
      <c r="G11" s="24"/>
      <c r="H11" s="24"/>
      <c r="I11" s="24"/>
    </row>
    <row r="12" spans="1:9" ht="12.75">
      <c r="A12" s="16">
        <v>6</v>
      </c>
      <c r="B12" s="17" t="s">
        <v>142</v>
      </c>
      <c r="C12" s="26" t="s">
        <v>143</v>
      </c>
      <c r="D12" s="18">
        <v>94.5</v>
      </c>
      <c r="E12" s="17" t="s">
        <v>65</v>
      </c>
      <c r="F12" s="24">
        <v>0</v>
      </c>
      <c r="G12" s="24">
        <v>0</v>
      </c>
      <c r="H12" s="24">
        <f>ROUND(D12*F12,0)</f>
        <v>0</v>
      </c>
      <c r="I12" s="24">
        <f>ROUND(D12*G12,0)</f>
        <v>0</v>
      </c>
    </row>
    <row r="13" spans="6:9" ht="12.75">
      <c r="F13" s="24"/>
      <c r="G13" s="24"/>
      <c r="H13" s="24"/>
      <c r="I13" s="24"/>
    </row>
    <row r="14" spans="1:9" ht="12.75">
      <c r="A14" s="16">
        <v>7</v>
      </c>
      <c r="B14" s="17" t="s">
        <v>144</v>
      </c>
      <c r="C14" s="26" t="s">
        <v>145</v>
      </c>
      <c r="D14" s="18">
        <v>84.38</v>
      </c>
      <c r="E14" s="17" t="s">
        <v>65</v>
      </c>
      <c r="F14" s="24">
        <v>0</v>
      </c>
      <c r="G14" s="24">
        <v>0</v>
      </c>
      <c r="H14" s="24">
        <f>ROUND(D14*F14,0)</f>
        <v>0</v>
      </c>
      <c r="I14" s="24">
        <f>ROUND(D14*G14,0)</f>
        <v>0</v>
      </c>
    </row>
    <row r="15" spans="6:9" ht="12.75">
      <c r="F15" s="24"/>
      <c r="G15" s="24"/>
      <c r="H15" s="24"/>
      <c r="I15" s="24"/>
    </row>
    <row r="16" spans="1:9" ht="12.75">
      <c r="A16" s="16">
        <v>8</v>
      </c>
      <c r="B16" s="17" t="s">
        <v>146</v>
      </c>
      <c r="C16" s="26" t="s">
        <v>147</v>
      </c>
      <c r="D16" s="18">
        <v>16.35</v>
      </c>
      <c r="E16" s="17" t="s">
        <v>65</v>
      </c>
      <c r="F16" s="24">
        <v>0</v>
      </c>
      <c r="G16" s="24">
        <v>0</v>
      </c>
      <c r="H16" s="24">
        <f>ROUND(D16*F16,0)</f>
        <v>0</v>
      </c>
      <c r="I16" s="24">
        <f>ROUND(D16*G16,0)</f>
        <v>0</v>
      </c>
    </row>
    <row r="17" spans="6:9" ht="12.75">
      <c r="F17" s="24"/>
      <c r="G17" s="24"/>
      <c r="H17" s="24"/>
      <c r="I17" s="24"/>
    </row>
    <row r="18" spans="1:9" ht="12.75">
      <c r="A18" s="16">
        <v>9</v>
      </c>
      <c r="B18" s="17" t="s">
        <v>148</v>
      </c>
      <c r="C18" s="26" t="s">
        <v>149</v>
      </c>
      <c r="D18" s="18">
        <v>40.6</v>
      </c>
      <c r="E18" s="17" t="s">
        <v>103</v>
      </c>
      <c r="F18" s="24">
        <v>0</v>
      </c>
      <c r="G18" s="24">
        <v>0</v>
      </c>
      <c r="H18" s="24">
        <f>ROUND(D18*F18,0)</f>
        <v>0</v>
      </c>
      <c r="I18" s="24">
        <f>ROUND(D18*G18,0)</f>
        <v>0</v>
      </c>
    </row>
    <row r="20" spans="1:9" s="25" customFormat="1" ht="12.75">
      <c r="A20" s="19"/>
      <c r="B20" s="20"/>
      <c r="C20" s="20" t="s">
        <v>62</v>
      </c>
      <c r="D20" s="21"/>
      <c r="E20" s="20"/>
      <c r="F20" s="21"/>
      <c r="G20" s="21"/>
      <c r="H20" s="21">
        <f>ROUND(SUM(H2:H19),0)</f>
        <v>0</v>
      </c>
      <c r="I20" s="21">
        <f>ROUND(SUM(I2:I19),0)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Aljzatkészítés, hideg- és melegburkolat készítése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B1">
      <selection activeCell="G3" sqref="G3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150</v>
      </c>
      <c r="C2" s="23" t="s">
        <v>151</v>
      </c>
      <c r="D2" s="18">
        <v>20.34</v>
      </c>
      <c r="E2" s="17" t="s">
        <v>103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152</v>
      </c>
      <c r="C4" s="23" t="s">
        <v>153</v>
      </c>
      <c r="D4" s="18">
        <v>7.5</v>
      </c>
      <c r="E4" s="17" t="s">
        <v>103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154</v>
      </c>
      <c r="C6" s="23" t="s">
        <v>155</v>
      </c>
      <c r="D6" s="18">
        <v>21.9</v>
      </c>
      <c r="E6" s="17" t="s">
        <v>103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6:9" ht="12.75">
      <c r="F7" s="24"/>
      <c r="G7" s="24"/>
      <c r="H7" s="24"/>
      <c r="I7" s="24"/>
    </row>
    <row r="8" spans="1:9" ht="12.75">
      <c r="A8" s="16">
        <v>4</v>
      </c>
      <c r="B8" s="17" t="s">
        <v>156</v>
      </c>
      <c r="C8" s="23" t="s">
        <v>157</v>
      </c>
      <c r="D8" s="18">
        <v>7.5</v>
      </c>
      <c r="E8" s="17" t="s">
        <v>103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6:9" ht="12.75">
      <c r="F9" s="24"/>
      <c r="G9" s="24"/>
      <c r="H9" s="24"/>
      <c r="I9" s="24"/>
    </row>
    <row r="10" spans="1:9" ht="12.75">
      <c r="A10" s="16">
        <v>5</v>
      </c>
      <c r="B10" s="17" t="s">
        <v>158</v>
      </c>
      <c r="C10" s="23" t="s">
        <v>159</v>
      </c>
      <c r="D10" s="18">
        <v>38.6</v>
      </c>
      <c r="E10" s="17" t="s">
        <v>103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1" spans="6:9" ht="12.75">
      <c r="F11" s="24"/>
      <c r="G11" s="24"/>
      <c r="H11" s="24"/>
      <c r="I11" s="24"/>
    </row>
    <row r="12" spans="1:9" ht="12.75">
      <c r="A12" s="16">
        <v>6</v>
      </c>
      <c r="B12" s="17" t="s">
        <v>160</v>
      </c>
      <c r="C12" s="26" t="s">
        <v>161</v>
      </c>
      <c r="D12" s="18">
        <v>9.7</v>
      </c>
      <c r="E12" s="17" t="s">
        <v>103</v>
      </c>
      <c r="F12" s="24">
        <v>0</v>
      </c>
      <c r="G12" s="24">
        <v>0</v>
      </c>
      <c r="H12" s="24">
        <f>ROUND(D12*F12,0)</f>
        <v>0</v>
      </c>
      <c r="I12" s="24">
        <f>ROUND(D12*G12,0)</f>
        <v>0</v>
      </c>
    </row>
    <row r="13" spans="6:9" ht="12.75">
      <c r="F13" s="24"/>
      <c r="G13" s="24"/>
      <c r="H13" s="24"/>
      <c r="I13" s="24"/>
    </row>
    <row r="14" spans="1:9" ht="12.75">
      <c r="A14" s="16">
        <v>7</v>
      </c>
      <c r="B14" s="17" t="s">
        <v>162</v>
      </c>
      <c r="C14" s="23" t="s">
        <v>163</v>
      </c>
      <c r="D14" s="18">
        <v>9.05</v>
      </c>
      <c r="E14" s="17" t="s">
        <v>103</v>
      </c>
      <c r="F14" s="24">
        <v>0</v>
      </c>
      <c r="G14" s="24">
        <v>0</v>
      </c>
      <c r="H14" s="24">
        <f>ROUND(D14*F14,0)</f>
        <v>0</v>
      </c>
      <c r="I14" s="24">
        <f>ROUND(D14*G14,0)</f>
        <v>0</v>
      </c>
    </row>
    <row r="16" spans="1:9" s="25" customFormat="1" ht="12.75">
      <c r="A16" s="19"/>
      <c r="B16" s="20"/>
      <c r="C16" s="20" t="s">
        <v>62</v>
      </c>
      <c r="D16" s="21"/>
      <c r="E16" s="20"/>
      <c r="F16" s="21"/>
      <c r="G16" s="21"/>
      <c r="H16" s="21">
        <f>ROUND(SUM(H2:H15),0)</f>
        <v>0</v>
      </c>
      <c r="I16" s="21">
        <f>ROUND(SUM(I2:I15),0)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Bádogozás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29" sqref="G29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164</v>
      </c>
      <c r="C2" s="23" t="s">
        <v>165</v>
      </c>
      <c r="D2" s="18">
        <v>23.7</v>
      </c>
      <c r="E2" s="17" t="s">
        <v>166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167</v>
      </c>
      <c r="C4" s="26" t="s">
        <v>168</v>
      </c>
      <c r="D4" s="18">
        <v>2</v>
      </c>
      <c r="E4" s="17" t="s">
        <v>68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169</v>
      </c>
      <c r="C6" s="26" t="s">
        <v>170</v>
      </c>
      <c r="D6" s="18">
        <v>2</v>
      </c>
      <c r="E6" s="17" t="s">
        <v>68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6:9" ht="12.75">
      <c r="F7" s="24"/>
      <c r="G7" s="24"/>
      <c r="H7" s="24"/>
      <c r="I7" s="24"/>
    </row>
    <row r="8" spans="1:9" ht="12.75">
      <c r="A8" s="16">
        <v>4</v>
      </c>
      <c r="B8" s="17" t="s">
        <v>171</v>
      </c>
      <c r="C8" s="26" t="s">
        <v>172</v>
      </c>
      <c r="D8" s="18">
        <v>1</v>
      </c>
      <c r="E8" s="17" t="s">
        <v>68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6:9" ht="12.75">
      <c r="F9" s="24"/>
      <c r="G9" s="24"/>
      <c r="H9" s="24"/>
      <c r="I9" s="24"/>
    </row>
    <row r="10" spans="1:9" ht="12.75">
      <c r="A10" s="16">
        <v>5</v>
      </c>
      <c r="B10" s="17" t="s">
        <v>173</v>
      </c>
      <c r="C10" s="26" t="s">
        <v>174</v>
      </c>
      <c r="D10" s="18">
        <v>1</v>
      </c>
      <c r="E10" s="17" t="s">
        <v>68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1" spans="6:9" ht="12.75">
      <c r="F11" s="24"/>
      <c r="G11" s="24"/>
      <c r="H11" s="24"/>
      <c r="I11" s="24"/>
    </row>
    <row r="12" spans="1:9" ht="12.75">
      <c r="A12" s="16">
        <v>6</v>
      </c>
      <c r="B12" s="17" t="s">
        <v>175</v>
      </c>
      <c r="C12" s="26" t="s">
        <v>176</v>
      </c>
      <c r="D12" s="18">
        <v>1</v>
      </c>
      <c r="E12" s="17" t="s">
        <v>68</v>
      </c>
      <c r="F12" s="24">
        <v>0</v>
      </c>
      <c r="G12" s="24">
        <v>0</v>
      </c>
      <c r="H12" s="24">
        <f>ROUND(D12*F12,0)</f>
        <v>0</v>
      </c>
      <c r="I12" s="24">
        <f>ROUND(D12*G12,0)</f>
        <v>0</v>
      </c>
    </row>
    <row r="13" spans="6:9" ht="12.75">
      <c r="F13" s="24"/>
      <c r="G13" s="24"/>
      <c r="H13" s="24"/>
      <c r="I13" s="24"/>
    </row>
    <row r="14" spans="1:9" ht="12.75">
      <c r="A14" s="16">
        <v>7</v>
      </c>
      <c r="B14" s="17" t="s">
        <v>177</v>
      </c>
      <c r="C14" s="26" t="s">
        <v>178</v>
      </c>
      <c r="D14" s="18">
        <v>1</v>
      </c>
      <c r="E14" s="17" t="s">
        <v>68</v>
      </c>
      <c r="F14" s="24">
        <v>0</v>
      </c>
      <c r="G14" s="24">
        <v>0</v>
      </c>
      <c r="H14" s="24">
        <f>ROUND(D14*F14,0)</f>
        <v>0</v>
      </c>
      <c r="I14" s="24">
        <f>ROUND(D14*G14,0)</f>
        <v>0</v>
      </c>
    </row>
    <row r="15" spans="6:9" ht="12.75">
      <c r="F15" s="24"/>
      <c r="G15" s="24"/>
      <c r="H15" s="24"/>
      <c r="I15" s="24"/>
    </row>
    <row r="16" spans="1:9" ht="12.75">
      <c r="A16" s="16">
        <v>8</v>
      </c>
      <c r="B16" s="17" t="s">
        <v>179</v>
      </c>
      <c r="C16" s="26" t="s">
        <v>180</v>
      </c>
      <c r="D16" s="18">
        <v>1</v>
      </c>
      <c r="E16" s="17" t="s">
        <v>68</v>
      </c>
      <c r="F16" s="24">
        <v>0</v>
      </c>
      <c r="G16" s="24">
        <v>0</v>
      </c>
      <c r="H16" s="24">
        <f>ROUND(D16*F16,0)</f>
        <v>0</v>
      </c>
      <c r="I16" s="24">
        <f>ROUND(D16*G16,0)</f>
        <v>0</v>
      </c>
    </row>
    <row r="17" spans="6:9" ht="12.75">
      <c r="F17" s="24"/>
      <c r="G17" s="24"/>
      <c r="H17" s="24"/>
      <c r="I17" s="24"/>
    </row>
    <row r="18" spans="1:9" ht="12.75">
      <c r="A18" s="16">
        <v>9</v>
      </c>
      <c r="B18" s="17" t="s">
        <v>181</v>
      </c>
      <c r="C18" s="26" t="s">
        <v>182</v>
      </c>
      <c r="D18" s="18">
        <v>2</v>
      </c>
      <c r="E18" s="17" t="s">
        <v>68</v>
      </c>
      <c r="F18" s="24">
        <v>0</v>
      </c>
      <c r="G18" s="24">
        <v>0</v>
      </c>
      <c r="H18" s="24">
        <f>ROUND(D18*F18,0)</f>
        <v>0</v>
      </c>
      <c r="I18" s="24">
        <f>ROUND(D18*G18,0)</f>
        <v>0</v>
      </c>
    </row>
    <row r="19" spans="6:9" ht="12.75">
      <c r="F19" s="24"/>
      <c r="G19" s="24"/>
      <c r="H19" s="24"/>
      <c r="I19" s="24"/>
    </row>
    <row r="20" spans="1:9" ht="12.75">
      <c r="A20" s="16">
        <v>10</v>
      </c>
      <c r="B20" s="17" t="s">
        <v>183</v>
      </c>
      <c r="C20" s="26" t="s">
        <v>184</v>
      </c>
      <c r="D20" s="18">
        <v>1</v>
      </c>
      <c r="E20" s="17" t="s">
        <v>68</v>
      </c>
      <c r="F20" s="24">
        <v>0</v>
      </c>
      <c r="G20" s="24">
        <v>0</v>
      </c>
      <c r="H20" s="24">
        <f>ROUND(D20*F20,0)</f>
        <v>0</v>
      </c>
      <c r="I20" s="24">
        <f>ROUND(D20*G20,0)</f>
        <v>0</v>
      </c>
    </row>
    <row r="21" spans="6:9" ht="12.75">
      <c r="F21" s="24"/>
      <c r="G21" s="24"/>
      <c r="H21" s="24"/>
      <c r="I21" s="24"/>
    </row>
    <row r="22" spans="1:9" ht="12.75">
      <c r="A22" s="16">
        <v>11</v>
      </c>
      <c r="B22" s="17" t="s">
        <v>185</v>
      </c>
      <c r="C22" s="26" t="s">
        <v>186</v>
      </c>
      <c r="D22" s="18">
        <v>2</v>
      </c>
      <c r="E22" s="17" t="s">
        <v>68</v>
      </c>
      <c r="F22" s="24">
        <v>0</v>
      </c>
      <c r="G22" s="24">
        <v>0</v>
      </c>
      <c r="H22" s="24">
        <f>ROUND(D22*F22,0)</f>
        <v>0</v>
      </c>
      <c r="I22" s="24">
        <f>ROUND(D22*G22,0)</f>
        <v>0</v>
      </c>
    </row>
    <row r="23" spans="6:9" ht="12.75">
      <c r="F23" s="24"/>
      <c r="G23" s="24"/>
      <c r="H23" s="24"/>
      <c r="I23" s="24"/>
    </row>
    <row r="24" spans="1:9" ht="12.75">
      <c r="A24" s="16">
        <v>12</v>
      </c>
      <c r="B24" s="17" t="s">
        <v>187</v>
      </c>
      <c r="C24" s="26" t="s">
        <v>188</v>
      </c>
      <c r="D24" s="18">
        <v>1</v>
      </c>
      <c r="E24" s="17" t="s">
        <v>68</v>
      </c>
      <c r="F24" s="24">
        <v>0</v>
      </c>
      <c r="G24" s="24">
        <v>0</v>
      </c>
      <c r="H24" s="24">
        <f>ROUND(D24*F24,0)</f>
        <v>0</v>
      </c>
      <c r="I24" s="24">
        <f>ROUND(D24*G24,0)</f>
        <v>0</v>
      </c>
    </row>
    <row r="25" spans="6:9" ht="12.75">
      <c r="F25" s="24"/>
      <c r="G25" s="24"/>
      <c r="H25" s="24"/>
      <c r="I25" s="24"/>
    </row>
    <row r="26" spans="1:9" ht="12.75">
      <c r="A26" s="16">
        <v>13</v>
      </c>
      <c r="B26" s="17" t="s">
        <v>189</v>
      </c>
      <c r="C26" s="26" t="s">
        <v>190</v>
      </c>
      <c r="D26" s="18">
        <v>1</v>
      </c>
      <c r="E26" s="17" t="s">
        <v>68</v>
      </c>
      <c r="F26" s="24">
        <v>0</v>
      </c>
      <c r="G26" s="24">
        <v>0</v>
      </c>
      <c r="H26" s="24">
        <f>ROUND(D26*F26,0)</f>
        <v>0</v>
      </c>
      <c r="I26" s="24">
        <f>ROUND(D26*G26,0)</f>
        <v>0</v>
      </c>
    </row>
    <row r="27" spans="6:9" ht="12.75">
      <c r="F27" s="24"/>
      <c r="G27" s="24"/>
      <c r="H27" s="24"/>
      <c r="I27" s="24"/>
    </row>
    <row r="28" spans="1:9" ht="12.75">
      <c r="A28" s="16">
        <v>14</v>
      </c>
      <c r="B28" s="17" t="s">
        <v>191</v>
      </c>
      <c r="C28" s="26" t="s">
        <v>192</v>
      </c>
      <c r="D28" s="18">
        <v>1</v>
      </c>
      <c r="E28" s="17" t="s">
        <v>68</v>
      </c>
      <c r="F28" s="24">
        <v>0</v>
      </c>
      <c r="G28" s="24">
        <v>0</v>
      </c>
      <c r="H28" s="24">
        <f>ROUND(D28*F28,0)</f>
        <v>0</v>
      </c>
      <c r="I28" s="24">
        <f>ROUND(D28*G28,0)</f>
        <v>0</v>
      </c>
    </row>
    <row r="30" spans="1:9" s="25" customFormat="1" ht="12.75">
      <c r="A30" s="19"/>
      <c r="B30" s="20"/>
      <c r="C30" s="20" t="s">
        <v>62</v>
      </c>
      <c r="D30" s="21"/>
      <c r="E30" s="20"/>
      <c r="F30" s="21"/>
      <c r="G30" s="21"/>
      <c r="H30" s="21">
        <f>ROUND(SUM(H2:H29),0)</f>
        <v>0</v>
      </c>
      <c r="I30" s="21">
        <f>ROUND(SUM(I2:I29),0)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Fa- és műanyag 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B1">
      <selection activeCell="G9" sqref="G9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27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8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193</v>
      </c>
      <c r="C2" s="23" t="s">
        <v>194</v>
      </c>
      <c r="D2" s="27">
        <v>274.98</v>
      </c>
      <c r="E2" s="17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195</v>
      </c>
      <c r="C4" s="26" t="s">
        <v>196</v>
      </c>
      <c r="D4" s="27">
        <v>348.24</v>
      </c>
      <c r="E4" s="17" t="s">
        <v>65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197</v>
      </c>
      <c r="C6" s="23" t="s">
        <v>198</v>
      </c>
      <c r="D6" s="27">
        <v>348.24</v>
      </c>
      <c r="E6" s="17" t="s">
        <v>65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6:9" ht="12.75">
      <c r="F7" s="24"/>
      <c r="G7" s="24"/>
      <c r="H7" s="24"/>
      <c r="I7" s="24"/>
    </row>
    <row r="8" spans="1:9" ht="12.75">
      <c r="A8" s="16">
        <v>4</v>
      </c>
      <c r="B8" s="17" t="s">
        <v>199</v>
      </c>
      <c r="C8" s="23" t="s">
        <v>200</v>
      </c>
      <c r="D8" s="27">
        <v>24.6</v>
      </c>
      <c r="E8" s="17" t="s">
        <v>65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6:9" ht="12.75">
      <c r="F9" s="24"/>
      <c r="G9" s="24"/>
      <c r="H9" s="24"/>
      <c r="I9" s="24"/>
    </row>
    <row r="10" spans="1:9" ht="12.75">
      <c r="A10" s="16">
        <v>5</v>
      </c>
      <c r="B10" s="17" t="s">
        <v>201</v>
      </c>
      <c r="C10" s="23" t="s">
        <v>202</v>
      </c>
      <c r="D10" s="27">
        <v>58.2</v>
      </c>
      <c r="E10" s="17" t="s">
        <v>65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2" spans="1:9" s="25" customFormat="1" ht="12.75">
      <c r="A12" s="19"/>
      <c r="B12" s="20"/>
      <c r="C12" s="20" t="s">
        <v>62</v>
      </c>
      <c r="D12" s="28"/>
      <c r="E12" s="20"/>
      <c r="F12" s="21"/>
      <c r="G12" s="21"/>
      <c r="H12" s="21">
        <f>ROUND(SUM(H2:H11),0)</f>
        <v>0</v>
      </c>
      <c r="I12" s="21">
        <f>ROUND(SUM(I2:I11),0)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Felületképzés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B1">
      <selection activeCell="G4" sqref="G4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203</v>
      </c>
      <c r="C2" s="26" t="s">
        <v>204</v>
      </c>
      <c r="D2" s="24">
        <v>84.38</v>
      </c>
      <c r="E2" s="29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4:9" ht="12.75">
      <c r="D3" s="24"/>
      <c r="E3" s="29"/>
      <c r="F3" s="24"/>
      <c r="G3" s="24"/>
      <c r="H3" s="24"/>
      <c r="I3" s="24"/>
    </row>
    <row r="4" spans="1:9" ht="12.75">
      <c r="A4" s="16">
        <v>2</v>
      </c>
      <c r="B4" s="17" t="s">
        <v>205</v>
      </c>
      <c r="C4" s="26" t="s">
        <v>206</v>
      </c>
      <c r="D4" s="24">
        <v>84.38</v>
      </c>
      <c r="E4" s="29" t="s">
        <v>65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4:9" ht="12.75">
      <c r="D5" s="24"/>
      <c r="E5" s="29"/>
      <c r="F5" s="24"/>
      <c r="G5" s="24"/>
      <c r="H5" s="24"/>
      <c r="I5" s="24"/>
    </row>
    <row r="6" spans="1:9" ht="12.75">
      <c r="A6" s="16">
        <v>3</v>
      </c>
      <c r="B6" s="17" t="s">
        <v>207</v>
      </c>
      <c r="C6" s="23" t="s">
        <v>208</v>
      </c>
      <c r="D6" s="24">
        <v>102.54</v>
      </c>
      <c r="E6" s="29" t="s">
        <v>65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4:9" ht="12.75">
      <c r="D7" s="24"/>
      <c r="E7" s="29"/>
      <c r="F7" s="24"/>
      <c r="G7" s="24"/>
      <c r="H7" s="24"/>
      <c r="I7" s="24"/>
    </row>
    <row r="8" spans="1:9" ht="12.75">
      <c r="A8" s="16">
        <v>4</v>
      </c>
      <c r="B8" s="17" t="s">
        <v>209</v>
      </c>
      <c r="C8" s="23" t="s">
        <v>210</v>
      </c>
      <c r="D8" s="24">
        <v>186.92</v>
      </c>
      <c r="E8" s="29" t="s">
        <v>65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4:9" ht="12.75">
      <c r="D9" s="24"/>
      <c r="E9" s="29"/>
      <c r="F9" s="24"/>
      <c r="G9" s="24"/>
      <c r="H9" s="24"/>
      <c r="I9" s="24"/>
    </row>
    <row r="10" spans="1:9" ht="12.75">
      <c r="A10" s="16">
        <v>5</v>
      </c>
      <c r="B10" s="17" t="s">
        <v>211</v>
      </c>
      <c r="C10" s="26" t="s">
        <v>212</v>
      </c>
      <c r="D10" s="24">
        <v>112.29</v>
      </c>
      <c r="E10" s="29" t="s">
        <v>65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1" spans="4:9" ht="12.75">
      <c r="D11" s="24"/>
      <c r="E11" s="29"/>
      <c r="F11" s="24"/>
      <c r="G11" s="24"/>
      <c r="H11" s="24"/>
      <c r="I11" s="24"/>
    </row>
    <row r="12" spans="1:9" ht="12.75">
      <c r="A12" s="16">
        <v>6</v>
      </c>
      <c r="B12" s="17" t="s">
        <v>213</v>
      </c>
      <c r="C12" s="26" t="s">
        <v>214</v>
      </c>
      <c r="D12" s="24">
        <v>21.04</v>
      </c>
      <c r="E12" s="29" t="s">
        <v>65</v>
      </c>
      <c r="F12" s="24">
        <v>0</v>
      </c>
      <c r="G12" s="24">
        <v>0</v>
      </c>
      <c r="H12" s="24">
        <f>ROUND(D12*F12,0)</f>
        <v>0</v>
      </c>
      <c r="I12" s="24">
        <f>ROUND(D12*G12,0)</f>
        <v>0</v>
      </c>
    </row>
    <row r="13" spans="4:9" ht="12.75">
      <c r="D13" s="24"/>
      <c r="E13" s="29"/>
      <c r="F13" s="24"/>
      <c r="G13" s="24"/>
      <c r="H13" s="24"/>
      <c r="I13" s="24"/>
    </row>
    <row r="14" spans="1:9" s="25" customFormat="1" ht="12.75">
      <c r="A14" s="19"/>
      <c r="B14" s="20"/>
      <c r="C14" s="20" t="s">
        <v>62</v>
      </c>
      <c r="D14" s="21"/>
      <c r="E14" s="20"/>
      <c r="F14" s="21"/>
      <c r="G14" s="21"/>
      <c r="H14" s="21">
        <f>ROUND(SUM(H2:H13),0)</f>
        <v>0</v>
      </c>
      <c r="I14" s="21">
        <f>ROUND(SUM(I2:I13),0)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C1">
      <selection activeCell="M32" sqref="M32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215</v>
      </c>
      <c r="C2" s="23" t="s">
        <v>216</v>
      </c>
      <c r="D2" s="18">
        <v>1</v>
      </c>
      <c r="E2" s="17" t="s">
        <v>217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ht="12.75">
      <c r="C3" s="23" t="s">
        <v>218</v>
      </c>
    </row>
    <row r="4" ht="12.75">
      <c r="C4" s="23"/>
    </row>
    <row r="6" spans="1:9" s="25" customFormat="1" ht="12.75">
      <c r="A6" s="19"/>
      <c r="B6" s="20"/>
      <c r="C6" s="20" t="s">
        <v>62</v>
      </c>
      <c r="D6" s="21"/>
      <c r="E6" s="20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Elektromosenergia-ellátás, villanyszerelés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4">
      <selection activeCell="B20" sqref="B20"/>
    </sheetView>
  </sheetViews>
  <sheetFormatPr defaultColWidth="9.140625" defaultRowHeight="15"/>
  <cols>
    <col min="1" max="1" width="36.421875" style="13" customWidth="1"/>
    <col min="2" max="3" width="20.7109375" style="13" customWidth="1"/>
    <col min="4" max="16384" width="8.8515625" style="13" customWidth="1"/>
  </cols>
  <sheetData>
    <row r="1" spans="1:3" s="14" customFormat="1" ht="12.75">
      <c r="A1" s="14" t="s">
        <v>25</v>
      </c>
      <c r="B1" s="15" t="s">
        <v>26</v>
      </c>
      <c r="C1" s="15" t="s">
        <v>27</v>
      </c>
    </row>
    <row r="2" spans="1:3" ht="12.75">
      <c r="A2" s="13" t="s">
        <v>28</v>
      </c>
      <c r="B2" s="13">
        <f>'Felvonulási létesítmények'!H4</f>
        <v>0</v>
      </c>
      <c r="C2" s="13">
        <f>'Felvonulási létesítmények'!I4</f>
        <v>0</v>
      </c>
    </row>
    <row r="3" spans="1:3" ht="12.75">
      <c r="A3" s="13" t="s">
        <v>29</v>
      </c>
      <c r="B3" s="13">
        <f>'Zsaluzás és állványozás'!H6</f>
        <v>0</v>
      </c>
      <c r="C3" s="13">
        <f>'Zsaluzás és állványozás'!I6</f>
        <v>0</v>
      </c>
    </row>
    <row r="4" spans="1:3" ht="12.75">
      <c r="A4" s="13" t="s">
        <v>30</v>
      </c>
      <c r="B4" s="13">
        <f>Költségtérítések!H6</f>
        <v>0</v>
      </c>
      <c r="C4" s="13">
        <f>Költségtérítések!I6</f>
        <v>0</v>
      </c>
    </row>
    <row r="5" spans="1:3" ht="12.75">
      <c r="A5" s="13" t="s">
        <v>31</v>
      </c>
      <c r="B5" s="13">
        <f>'Irtás, föld- és sziklamunka'!H8</f>
        <v>0</v>
      </c>
      <c r="C5" s="13">
        <f>'Irtás, föld- és sziklamunka'!I8</f>
        <v>0</v>
      </c>
    </row>
    <row r="6" spans="1:3" ht="12.75">
      <c r="A6" s="13" t="s">
        <v>32</v>
      </c>
      <c r="B6" s="13">
        <f>'Helyszíni beton és vasbeton mun'!H8</f>
        <v>0</v>
      </c>
      <c r="C6" s="13">
        <f>'Helyszíni beton és vasbeton mun'!I8</f>
        <v>0</v>
      </c>
    </row>
    <row r="7" spans="1:3" ht="12.75">
      <c r="A7" s="13" t="s">
        <v>33</v>
      </c>
      <c r="B7" s="13">
        <f>'Falazás és egyéb kőművesmunka'!H8</f>
        <v>0</v>
      </c>
      <c r="C7" s="13">
        <f>'Falazás és egyéb kőművesmunka'!I8</f>
        <v>0</v>
      </c>
    </row>
    <row r="8" spans="1:3" ht="12.75">
      <c r="A8" s="13" t="s">
        <v>34</v>
      </c>
      <c r="B8" s="13">
        <f>Ácsmunka!H16</f>
        <v>0</v>
      </c>
      <c r="C8" s="13">
        <f>Ácsmunka!I16</f>
        <v>0</v>
      </c>
    </row>
    <row r="9" spans="1:3" ht="12.75">
      <c r="A9" s="13" t="s">
        <v>35</v>
      </c>
      <c r="B9" s="13">
        <f>'Vakolás és rabicolás'!H12</f>
        <v>0</v>
      </c>
      <c r="C9" s="13">
        <f>'Vakolás és rabicolás'!I12</f>
        <v>0</v>
      </c>
    </row>
    <row r="10" spans="1:3" ht="12.75">
      <c r="A10" s="13" t="s">
        <v>36</v>
      </c>
      <c r="B10" s="13">
        <f>'Égéstermék-elvezető rendszerek'!H4</f>
        <v>0</v>
      </c>
      <c r="C10" s="13">
        <f>'Égéstermék-elvezető rendszerek'!I4</f>
        <v>0</v>
      </c>
    </row>
    <row r="11" spans="1:3" ht="12.75">
      <c r="A11" s="13" t="s">
        <v>37</v>
      </c>
      <c r="B11" s="13">
        <f>Szárazépítés!H8</f>
        <v>0</v>
      </c>
      <c r="C11" s="13">
        <f>Szárazépítés!I8</f>
        <v>0</v>
      </c>
    </row>
    <row r="12" spans="1:3" ht="12.75">
      <c r="A12" s="13" t="s">
        <v>38</v>
      </c>
      <c r="B12" s="13">
        <f>Tetőfedés!H8</f>
        <v>0</v>
      </c>
      <c r="C12" s="13">
        <f>Tetőfedés!I8</f>
        <v>0</v>
      </c>
    </row>
    <row r="13" spans="1:3" ht="12.75">
      <c r="A13" s="13" t="s">
        <v>39</v>
      </c>
      <c r="B13" s="13">
        <f>'Aljzatkészítés, hideg- és meleg'!H20</f>
        <v>0</v>
      </c>
      <c r="C13" s="13">
        <f>'Aljzatkészítés, hideg- és meleg'!I20</f>
        <v>0</v>
      </c>
    </row>
    <row r="14" spans="1:3" ht="12.75">
      <c r="A14" s="13" t="s">
        <v>40</v>
      </c>
      <c r="B14" s="13">
        <f>Bádogozás!H16</f>
        <v>0</v>
      </c>
      <c r="C14" s="13">
        <f>Bádogozás!I16</f>
        <v>0</v>
      </c>
    </row>
    <row r="15" spans="1:3" ht="12.75">
      <c r="A15" s="13" t="s">
        <v>41</v>
      </c>
      <c r="B15" s="13">
        <f>'Fa- és műanyag szerkezet elhely'!H30</f>
        <v>0</v>
      </c>
      <c r="C15" s="13">
        <f>'Fa- és műanyag szerkezet elhely'!I30</f>
        <v>0</v>
      </c>
    </row>
    <row r="16" spans="1:3" ht="12.75">
      <c r="A16" s="13" t="s">
        <v>42</v>
      </c>
      <c r="B16" s="13">
        <f>Felületképzés!H12</f>
        <v>0</v>
      </c>
      <c r="C16" s="13">
        <f>Felületképzés!I12</f>
        <v>0</v>
      </c>
    </row>
    <row r="17" spans="1:3" ht="12.75">
      <c r="A17" s="13" t="s">
        <v>43</v>
      </c>
      <c r="B17" s="13">
        <f>Szigetelés!H14</f>
        <v>0</v>
      </c>
      <c r="C17" s="13">
        <f>Szigetelés!I14</f>
        <v>0</v>
      </c>
    </row>
    <row r="18" spans="1:3" ht="12.75">
      <c r="A18" s="13" t="s">
        <v>44</v>
      </c>
      <c r="B18" s="13">
        <f>'Elektromosenergia-ellátás, vill'!H6</f>
        <v>0</v>
      </c>
      <c r="C18" s="13">
        <f>'Elektromosenergia-ellátás, vill'!I6</f>
        <v>0</v>
      </c>
    </row>
    <row r="19" spans="1:3" ht="12.75">
      <c r="A19" s="13" t="s">
        <v>45</v>
      </c>
      <c r="B19" s="13">
        <f>'Épületautomatika, -felügyelet ('!H4</f>
        <v>0</v>
      </c>
      <c r="C19" s="13">
        <f>'Épületautomatika, -felügyelet ('!I4</f>
        <v>0</v>
      </c>
    </row>
    <row r="20" spans="1:3" ht="12.75">
      <c r="A20" s="13" t="s">
        <v>46</v>
      </c>
      <c r="B20" s="13">
        <f>'Épületgépészeti csővezeték szer'!H6</f>
        <v>0</v>
      </c>
      <c r="C20" s="13">
        <f>'Épületgépészeti csővezeték szer'!I6</f>
        <v>0</v>
      </c>
    </row>
    <row r="21" spans="1:3" ht="12.75">
      <c r="A21" s="13" t="s">
        <v>47</v>
      </c>
      <c r="B21" s="13">
        <f>'Külső közmű'!H5</f>
        <v>0</v>
      </c>
      <c r="C21" s="13">
        <f>'Külső közmű'!I5</f>
        <v>0</v>
      </c>
    </row>
    <row r="22" spans="1:3" ht="12.75">
      <c r="A22" s="13" t="s">
        <v>48</v>
      </c>
      <c r="B22" s="13">
        <f>'Külső burkolatok'!H4</f>
        <v>0</v>
      </c>
      <c r="C22" s="13">
        <f>'Külső burkolatok'!I4</f>
        <v>0</v>
      </c>
    </row>
    <row r="23" spans="1:3" s="14" customFormat="1" ht="12.75">
      <c r="A23" s="14" t="s">
        <v>49</v>
      </c>
      <c r="B23" s="14">
        <f>ROUND(SUM(B2:B22),0)</f>
        <v>0</v>
      </c>
      <c r="C23" s="14">
        <f>ROUND(SUM(C2:C22),0)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B1">
      <selection activeCell="H4" sqref="H4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219</v>
      </c>
      <c r="C2" s="23" t="s">
        <v>220</v>
      </c>
      <c r="D2" s="18">
        <v>1</v>
      </c>
      <c r="E2" s="17" t="s">
        <v>217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ht="12.75">
      <c r="C3" s="23"/>
    </row>
    <row r="4" spans="1:9" s="25" customFormat="1" ht="12.75">
      <c r="A4" s="19"/>
      <c r="B4" s="20"/>
      <c r="C4" s="20" t="s">
        <v>62</v>
      </c>
      <c r="D4" s="21"/>
      <c r="E4" s="20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Épületautomatika, -felügyelet (gyengeáram)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3" sqref="G3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221</v>
      </c>
      <c r="C2" s="23" t="s">
        <v>222</v>
      </c>
      <c r="D2" s="18">
        <v>1</v>
      </c>
      <c r="E2" s="17" t="s">
        <v>217</v>
      </c>
      <c r="F2" s="18">
        <v>0</v>
      </c>
      <c r="G2" s="18">
        <v>0</v>
      </c>
      <c r="H2" s="24">
        <f>ROUND(D2*F2,0)</f>
        <v>0</v>
      </c>
      <c r="I2" s="24">
        <f>ROUND(D2*G2,0)</f>
        <v>0</v>
      </c>
    </row>
    <row r="3" ht="12.75">
      <c r="C3" s="23" t="s">
        <v>223</v>
      </c>
    </row>
    <row r="4" ht="12.75">
      <c r="C4" s="23" t="s">
        <v>224</v>
      </c>
    </row>
    <row r="6" spans="1:9" s="25" customFormat="1" ht="12.75">
      <c r="A6" s="19"/>
      <c r="B6" s="20"/>
      <c r="C6" s="20" t="s">
        <v>62</v>
      </c>
      <c r="D6" s="21"/>
      <c r="E6" s="20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Épületgépészeti csővezeték szerelése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9" sqref="H9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71</v>
      </c>
      <c r="C2" s="23" t="s">
        <v>225</v>
      </c>
      <c r="D2" s="18">
        <v>1</v>
      </c>
      <c r="E2" s="17" t="s">
        <v>217</v>
      </c>
      <c r="F2" s="24">
        <v>0</v>
      </c>
      <c r="G2" s="24">
        <v>0</v>
      </c>
      <c r="H2" s="18">
        <f>ROUND(D2*F2,0)</f>
        <v>0</v>
      </c>
      <c r="I2" s="18">
        <f>ROUND(D2*G2,0)</f>
        <v>0</v>
      </c>
    </row>
    <row r="3" spans="1:9" ht="12.75">
      <c r="A3" s="16">
        <v>2</v>
      </c>
      <c r="B3" s="17" t="s">
        <v>71</v>
      </c>
      <c r="C3" s="23" t="s">
        <v>226</v>
      </c>
      <c r="D3" s="18">
        <v>1</v>
      </c>
      <c r="E3" s="17" t="s">
        <v>217</v>
      </c>
      <c r="F3" s="24">
        <v>0</v>
      </c>
      <c r="G3" s="24">
        <v>0</v>
      </c>
      <c r="H3" s="18">
        <f>ROUND(D3*F3,0)</f>
        <v>0</v>
      </c>
      <c r="I3" s="18">
        <f>ROUND(D3*G3,0)</f>
        <v>0</v>
      </c>
    </row>
    <row r="5" spans="1:9" s="25" customFormat="1" ht="12.75">
      <c r="A5" s="19"/>
      <c r="B5" s="20"/>
      <c r="C5" s="20" t="s">
        <v>62</v>
      </c>
      <c r="D5" s="21"/>
      <c r="E5" s="20"/>
      <c r="F5" s="21"/>
      <c r="G5" s="21"/>
      <c r="H5" s="21">
        <f>ROUND(SUM(H2:H4),0)</f>
        <v>0</v>
      </c>
      <c r="I5" s="21">
        <f>ROUND(SUM(I2:I4),0)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11" sqref="H11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71</v>
      </c>
      <c r="C2" s="23" t="s">
        <v>227</v>
      </c>
      <c r="D2" s="18">
        <v>2</v>
      </c>
      <c r="E2" s="17" t="s">
        <v>68</v>
      </c>
      <c r="F2" s="24">
        <v>0</v>
      </c>
      <c r="G2" s="18">
        <v>0</v>
      </c>
      <c r="H2" s="18">
        <f>ROUND(D2*F2,0)</f>
        <v>0</v>
      </c>
      <c r="I2" s="24">
        <f>ROUND(D2*G2,0)</f>
        <v>0</v>
      </c>
    </row>
    <row r="4" spans="1:9" s="25" customFormat="1" ht="12.75">
      <c r="A4" s="19"/>
      <c r="B4" s="20"/>
      <c r="C4" s="20" t="s">
        <v>62</v>
      </c>
      <c r="D4" s="21"/>
      <c r="E4" s="20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2" sqref="H2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59</v>
      </c>
      <c r="C2" s="23" t="s">
        <v>60</v>
      </c>
      <c r="D2" s="18">
        <v>3</v>
      </c>
      <c r="E2" s="17" t="s">
        <v>61</v>
      </c>
      <c r="F2" s="18">
        <v>0</v>
      </c>
      <c r="G2" s="18">
        <v>0</v>
      </c>
      <c r="H2" s="24">
        <f>ROUND(D2*F2,0)</f>
        <v>0</v>
      </c>
      <c r="I2" s="18">
        <f>ROUND(D2*G2,0)</f>
        <v>0</v>
      </c>
    </row>
    <row r="4" spans="1:9" s="25" customFormat="1" ht="12.75">
      <c r="A4" s="19"/>
      <c r="B4" s="20"/>
      <c r="C4" s="20" t="s">
        <v>62</v>
      </c>
      <c r="D4" s="21"/>
      <c r="E4" s="20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B1">
      <selection activeCell="G5" sqref="G5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63</v>
      </c>
      <c r="C2" s="26" t="s">
        <v>64</v>
      </c>
      <c r="D2" s="18">
        <v>163.5</v>
      </c>
      <c r="E2" s="17" t="s">
        <v>65</v>
      </c>
      <c r="F2" s="18">
        <v>0</v>
      </c>
      <c r="G2" s="18">
        <v>0</v>
      </c>
      <c r="H2" s="24">
        <f>ROUND(D2*F2,0)</f>
        <v>0</v>
      </c>
      <c r="I2" s="24">
        <f>ROUND(D2*G2,0)</f>
        <v>0</v>
      </c>
    </row>
    <row r="3" spans="8:9" ht="12.75">
      <c r="H3" s="24"/>
      <c r="I3" s="24"/>
    </row>
    <row r="4" spans="1:9" ht="12.75">
      <c r="A4" s="16">
        <v>2</v>
      </c>
      <c r="B4" s="17" t="s">
        <v>66</v>
      </c>
      <c r="C4" s="23" t="s">
        <v>67</v>
      </c>
      <c r="D4" s="18">
        <v>1</v>
      </c>
      <c r="E4" s="17" t="s">
        <v>68</v>
      </c>
      <c r="F4" s="18">
        <v>0</v>
      </c>
      <c r="G4" s="18">
        <v>0</v>
      </c>
      <c r="H4" s="24">
        <f>ROUND(D4*F4,0)</f>
        <v>0</v>
      </c>
      <c r="I4" s="24">
        <f>ROUND(D4*G4,0)</f>
        <v>0</v>
      </c>
    </row>
    <row r="6" spans="1:9" s="25" customFormat="1" ht="12.75">
      <c r="A6" s="19"/>
      <c r="B6" s="20"/>
      <c r="C6" s="20" t="s">
        <v>62</v>
      </c>
      <c r="D6" s="21"/>
      <c r="E6" s="20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C1">
      <selection activeCell="G5" sqref="G5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69</v>
      </c>
      <c r="C2" s="23" t="s">
        <v>70</v>
      </c>
      <c r="D2" s="18">
        <v>1</v>
      </c>
      <c r="E2" s="17" t="s">
        <v>68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3:9" ht="12.75">
      <c r="C3" s="23"/>
      <c r="F3" s="24"/>
      <c r="G3" s="24"/>
      <c r="H3" s="24"/>
      <c r="I3" s="24"/>
    </row>
    <row r="4" spans="1:9" ht="12.75">
      <c r="A4" s="16">
        <v>2</v>
      </c>
      <c r="B4" s="17" t="s">
        <v>71</v>
      </c>
      <c r="C4" s="23" t="s">
        <v>72</v>
      </c>
      <c r="D4" s="18">
        <v>3</v>
      </c>
      <c r="E4" s="17" t="s">
        <v>61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6" spans="1:9" s="25" customFormat="1" ht="12.75">
      <c r="A6" s="19"/>
      <c r="B6" s="20"/>
      <c r="C6" s="20" t="s">
        <v>62</v>
      </c>
      <c r="D6" s="21"/>
      <c r="E6" s="20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B1">
      <selection activeCell="J11" sqref="J11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73</v>
      </c>
      <c r="C2" s="23" t="s">
        <v>74</v>
      </c>
      <c r="D2" s="18">
        <v>5</v>
      </c>
      <c r="E2" s="17" t="s">
        <v>68</v>
      </c>
      <c r="F2" s="18">
        <v>0</v>
      </c>
      <c r="G2" s="18">
        <v>0</v>
      </c>
      <c r="H2" s="24">
        <f>ROUND(D2*F2,0)</f>
        <v>0</v>
      </c>
      <c r="I2" s="24">
        <f>ROUND(D2*G2,0)</f>
        <v>0</v>
      </c>
    </row>
    <row r="3" spans="8:9" ht="12.75">
      <c r="H3" s="24"/>
      <c r="I3" s="24"/>
    </row>
    <row r="4" spans="1:9" ht="12.75">
      <c r="A4" s="16">
        <v>2</v>
      </c>
      <c r="B4" s="17" t="s">
        <v>75</v>
      </c>
      <c r="C4" s="23" t="s">
        <v>76</v>
      </c>
      <c r="D4" s="18">
        <v>40</v>
      </c>
      <c r="E4" s="17" t="s">
        <v>77</v>
      </c>
      <c r="F4" s="18">
        <v>0</v>
      </c>
      <c r="G4" s="18">
        <v>0</v>
      </c>
      <c r="H4" s="24">
        <f>ROUND(D4*F4,0)</f>
        <v>0</v>
      </c>
      <c r="I4" s="24">
        <f>ROUND(D4*G4,0)</f>
        <v>0</v>
      </c>
    </row>
    <row r="5" spans="3:9" ht="12.75">
      <c r="C5" s="23"/>
      <c r="H5" s="24"/>
      <c r="I5" s="24"/>
    </row>
    <row r="6" spans="1:9" ht="12.75">
      <c r="A6" s="16">
        <v>3</v>
      </c>
      <c r="B6" s="17" t="s">
        <v>71</v>
      </c>
      <c r="C6" s="23" t="s">
        <v>78</v>
      </c>
      <c r="D6" s="18">
        <v>4560</v>
      </c>
      <c r="E6" s="17" t="s">
        <v>79</v>
      </c>
      <c r="F6" s="18">
        <v>0</v>
      </c>
      <c r="G6" s="18">
        <v>0</v>
      </c>
      <c r="H6" s="24">
        <f>ROUND(D6*F6,0)</f>
        <v>0</v>
      </c>
      <c r="I6" s="24">
        <f>ROUND(D6*G6,0)</f>
        <v>0</v>
      </c>
    </row>
    <row r="8" spans="1:9" s="25" customFormat="1" ht="12.75">
      <c r="A8" s="19"/>
      <c r="B8" s="20"/>
      <c r="C8" s="20" t="s">
        <v>62</v>
      </c>
      <c r="D8" s="21"/>
      <c r="E8" s="20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B1">
      <selection activeCell="G7" sqref="G7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80</v>
      </c>
      <c r="C2" s="23" t="s">
        <v>81</v>
      </c>
      <c r="D2" s="18">
        <v>151.7</v>
      </c>
      <c r="E2" s="17" t="s">
        <v>65</v>
      </c>
      <c r="F2" s="18">
        <v>0</v>
      </c>
      <c r="G2" s="18">
        <v>0</v>
      </c>
      <c r="H2" s="24">
        <f>ROUND(D2*F2,0)</f>
        <v>0</v>
      </c>
      <c r="I2" s="24">
        <f>ROUND(D2*G2,0)</f>
        <v>0</v>
      </c>
    </row>
    <row r="3" spans="8:9" ht="12.75">
      <c r="H3" s="24"/>
      <c r="I3" s="24"/>
    </row>
    <row r="4" spans="1:9" ht="12.75">
      <c r="A4" s="16">
        <v>2</v>
      </c>
      <c r="B4" s="17" t="s">
        <v>82</v>
      </c>
      <c r="C4" s="23" t="s">
        <v>83</v>
      </c>
      <c r="D4" s="18">
        <v>0.5</v>
      </c>
      <c r="E4" s="17" t="s">
        <v>84</v>
      </c>
      <c r="F4" s="18">
        <v>0</v>
      </c>
      <c r="G4" s="18">
        <v>0</v>
      </c>
      <c r="H4" s="24">
        <f>ROUND(D4*F4,0)</f>
        <v>0</v>
      </c>
      <c r="I4" s="24">
        <f>ROUND(D4*G4,0)</f>
        <v>0</v>
      </c>
    </row>
    <row r="5" spans="8:9" ht="12.75">
      <c r="H5" s="24"/>
      <c r="I5" s="24"/>
    </row>
    <row r="6" spans="1:9" ht="12.75">
      <c r="A6" s="16">
        <v>3</v>
      </c>
      <c r="B6" s="17" t="s">
        <v>85</v>
      </c>
      <c r="C6" s="26" t="s">
        <v>86</v>
      </c>
      <c r="D6" s="18">
        <v>26.55</v>
      </c>
      <c r="E6" s="17" t="s">
        <v>77</v>
      </c>
      <c r="F6" s="18">
        <v>0</v>
      </c>
      <c r="G6" s="18">
        <v>0</v>
      </c>
      <c r="H6" s="24">
        <f>ROUND(D6*F6,0)</f>
        <v>0</v>
      </c>
      <c r="I6" s="24">
        <f>ROUND(D6*G6,0)</f>
        <v>0</v>
      </c>
    </row>
    <row r="8" spans="1:9" s="25" customFormat="1" ht="12.75">
      <c r="A8" s="19"/>
      <c r="B8" s="20"/>
      <c r="C8" s="20" t="s">
        <v>62</v>
      </c>
      <c r="D8" s="21"/>
      <c r="E8" s="20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B1">
      <selection activeCell="F7" sqref="F7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87</v>
      </c>
      <c r="C2" s="23" t="s">
        <v>88</v>
      </c>
      <c r="D2" s="18">
        <v>39.04</v>
      </c>
      <c r="E2" s="17" t="s">
        <v>65</v>
      </c>
      <c r="F2" s="18">
        <v>0</v>
      </c>
      <c r="G2" s="18">
        <v>0</v>
      </c>
      <c r="H2" s="24">
        <f>ROUND(D2*F2,0)</f>
        <v>0</v>
      </c>
      <c r="I2" s="24">
        <f>ROUND(D2*G2,0)</f>
        <v>0</v>
      </c>
    </row>
    <row r="3" spans="8:9" ht="12.75">
      <c r="H3" s="24"/>
      <c r="I3" s="24"/>
    </row>
    <row r="4" spans="1:9" ht="12.75">
      <c r="A4" s="16">
        <v>2</v>
      </c>
      <c r="B4" s="17" t="s">
        <v>89</v>
      </c>
      <c r="C4" s="23" t="s">
        <v>90</v>
      </c>
      <c r="D4" s="18">
        <v>1.26</v>
      </c>
      <c r="E4" s="17" t="s">
        <v>77</v>
      </c>
      <c r="F4" s="18">
        <v>0</v>
      </c>
      <c r="G4" s="18">
        <v>0</v>
      </c>
      <c r="H4" s="24">
        <f>ROUND(D4*F4,0)</f>
        <v>0</v>
      </c>
      <c r="I4" s="24">
        <f>ROUND(D4*G4,0)</f>
        <v>0</v>
      </c>
    </row>
    <row r="5" spans="8:9" ht="12.75">
      <c r="H5" s="24"/>
      <c r="I5" s="24"/>
    </row>
    <row r="6" spans="1:9" ht="12.75">
      <c r="A6" s="16">
        <v>3</v>
      </c>
      <c r="B6" s="17" t="s">
        <v>91</v>
      </c>
      <c r="C6" s="26" t="s">
        <v>92</v>
      </c>
      <c r="D6" s="18">
        <v>1.7</v>
      </c>
      <c r="E6" s="17" t="s">
        <v>77</v>
      </c>
      <c r="F6" s="18">
        <v>0</v>
      </c>
      <c r="G6" s="18">
        <v>0</v>
      </c>
      <c r="H6" s="24">
        <f>ROUND(D6*F6,0)</f>
        <v>0</v>
      </c>
      <c r="I6" s="24">
        <f>ROUND(D6*G6,0)</f>
        <v>0</v>
      </c>
    </row>
    <row r="8" spans="1:9" s="25" customFormat="1" ht="12.75">
      <c r="A8" s="19"/>
      <c r="B8" s="20"/>
      <c r="C8" s="20" t="s">
        <v>62</v>
      </c>
      <c r="D8" s="21"/>
      <c r="E8" s="20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6" sqref="J6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7" customWidth="1"/>
    <col min="4" max="4" width="6.7109375" style="18" customWidth="1"/>
    <col min="5" max="5" width="6.7109375" style="17" customWidth="1"/>
    <col min="6" max="7" width="8.28125" style="18" customWidth="1"/>
    <col min="8" max="9" width="10.28125" style="18" customWidth="1"/>
    <col min="10" max="10" width="15.7109375" style="17" customWidth="1"/>
    <col min="11" max="16384" width="8.8515625" style="17" customWidth="1"/>
  </cols>
  <sheetData>
    <row r="1" spans="1:9" s="22" customFormat="1" ht="12.75">
      <c r="A1" s="19" t="s">
        <v>50</v>
      </c>
      <c r="B1" s="20" t="s">
        <v>51</v>
      </c>
      <c r="C1" s="20" t="s">
        <v>52</v>
      </c>
      <c r="D1" s="21" t="s">
        <v>53</v>
      </c>
      <c r="E1" s="20" t="s">
        <v>54</v>
      </c>
      <c r="F1" s="21" t="s">
        <v>55</v>
      </c>
      <c r="G1" s="21" t="s">
        <v>56</v>
      </c>
      <c r="H1" s="21" t="s">
        <v>57</v>
      </c>
      <c r="I1" s="21" t="s">
        <v>58</v>
      </c>
    </row>
    <row r="2" spans="1:9" ht="12.75">
      <c r="A2" s="16">
        <v>1</v>
      </c>
      <c r="B2" s="17" t="s">
        <v>93</v>
      </c>
      <c r="C2" s="23" t="s">
        <v>94</v>
      </c>
      <c r="D2" s="18">
        <v>120.22</v>
      </c>
      <c r="E2" s="17" t="s">
        <v>65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ht="12.75">
      <c r="A4" s="16">
        <v>2</v>
      </c>
      <c r="B4" s="17" t="s">
        <v>95</v>
      </c>
      <c r="C4" s="23" t="s">
        <v>96</v>
      </c>
      <c r="D4" s="18">
        <v>120.22</v>
      </c>
      <c r="E4" s="17" t="s">
        <v>65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5" spans="6:9" ht="12.75">
      <c r="F5" s="24"/>
      <c r="G5" s="24"/>
      <c r="H5" s="24"/>
      <c r="I5" s="24"/>
    </row>
    <row r="6" spans="1:9" ht="12.75">
      <c r="A6" s="16">
        <v>3</v>
      </c>
      <c r="B6" s="17" t="s">
        <v>97</v>
      </c>
      <c r="C6" s="23" t="s">
        <v>98</v>
      </c>
      <c r="D6" s="18">
        <v>120.22</v>
      </c>
      <c r="E6" s="17" t="s">
        <v>65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7" spans="6:9" ht="12.75">
      <c r="F7" s="24"/>
      <c r="G7" s="24"/>
      <c r="H7" s="24"/>
      <c r="I7" s="24"/>
    </row>
    <row r="8" spans="1:9" ht="12.75">
      <c r="A8" s="16">
        <v>4</v>
      </c>
      <c r="B8" s="17" t="s">
        <v>99</v>
      </c>
      <c r="C8" s="23" t="s">
        <v>100</v>
      </c>
      <c r="D8" s="18">
        <v>120.22</v>
      </c>
      <c r="E8" s="17" t="s">
        <v>65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9" spans="6:9" ht="12.75">
      <c r="F9" s="24"/>
      <c r="G9" s="24"/>
      <c r="H9" s="24"/>
      <c r="I9" s="24"/>
    </row>
    <row r="10" spans="1:9" ht="12.75">
      <c r="A10" s="16">
        <v>5</v>
      </c>
      <c r="B10" s="17" t="s">
        <v>101</v>
      </c>
      <c r="C10" s="23" t="s">
        <v>102</v>
      </c>
      <c r="D10" s="18">
        <v>170</v>
      </c>
      <c r="E10" s="17" t="s">
        <v>103</v>
      </c>
      <c r="F10" s="24">
        <v>0</v>
      </c>
      <c r="G10" s="24">
        <v>0</v>
      </c>
      <c r="H10" s="24">
        <f>ROUND(D10*F10,0)</f>
        <v>0</v>
      </c>
      <c r="I10" s="24">
        <f>ROUND(D10*G10,0)</f>
        <v>0</v>
      </c>
    </row>
    <row r="11" spans="6:9" ht="12.75">
      <c r="F11" s="24"/>
      <c r="G11" s="24"/>
      <c r="H11" s="24"/>
      <c r="I11" s="24"/>
    </row>
    <row r="12" spans="1:9" ht="12.75">
      <c r="A12" s="16">
        <v>6</v>
      </c>
      <c r="B12" s="17" t="s">
        <v>104</v>
      </c>
      <c r="C12" s="23" t="s">
        <v>105</v>
      </c>
      <c r="D12" s="18">
        <v>39.1</v>
      </c>
      <c r="E12" s="17" t="s">
        <v>65</v>
      </c>
      <c r="F12" s="24">
        <v>0</v>
      </c>
      <c r="G12" s="24">
        <v>0</v>
      </c>
      <c r="H12" s="24">
        <f>ROUND(D12*F12,0)</f>
        <v>0</v>
      </c>
      <c r="I12" s="24">
        <f>ROUND(D12*G12,0)</f>
        <v>0</v>
      </c>
    </row>
    <row r="13" spans="6:9" ht="12.75">
      <c r="F13" s="24"/>
      <c r="G13" s="24"/>
      <c r="H13" s="24"/>
      <c r="I13" s="24"/>
    </row>
    <row r="14" spans="1:9" ht="12.75">
      <c r="A14" s="16">
        <v>7</v>
      </c>
      <c r="B14" s="17" t="s">
        <v>106</v>
      </c>
      <c r="C14" s="23" t="s">
        <v>107</v>
      </c>
      <c r="D14" s="18">
        <v>120.22</v>
      </c>
      <c r="E14" s="17" t="s">
        <v>65</v>
      </c>
      <c r="F14" s="24">
        <v>0</v>
      </c>
      <c r="G14" s="24">
        <v>0</v>
      </c>
      <c r="H14" s="24">
        <f>ROUND(D14*F14,0)</f>
        <v>0</v>
      </c>
      <c r="I14" s="24">
        <f>ROUND(D14*G14,0)</f>
        <v>0</v>
      </c>
    </row>
    <row r="16" spans="1:9" s="25" customFormat="1" ht="12.75">
      <c r="A16" s="19"/>
      <c r="B16" s="20"/>
      <c r="C16" s="20" t="s">
        <v>62</v>
      </c>
      <c r="D16" s="21"/>
      <c r="E16" s="20"/>
      <c r="F16" s="21"/>
      <c r="G16" s="21"/>
      <c r="H16" s="21">
        <f>ROUND(SUM(H2:H15),0)</f>
        <v>0</v>
      </c>
      <c r="I16" s="21">
        <f>ROUND(SUM(I2:I15),0)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Alex</dc:creator>
  <cp:keywords/>
  <dc:description/>
  <cp:lastModifiedBy>Alex Juhász</cp:lastModifiedBy>
  <dcterms:created xsi:type="dcterms:W3CDTF">2018-03-13T13:00:41Z</dcterms:created>
  <dcterms:modified xsi:type="dcterms:W3CDTF">2018-06-26T14:30:24Z</dcterms:modified>
  <cp:category/>
  <cp:version/>
  <cp:contentType/>
  <cp:contentStatus/>
  <cp:revision>2</cp:revision>
</cp:coreProperties>
</file>